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mc:AlternateContent xmlns:mc="http://schemas.openxmlformats.org/markup-compatibility/2006">
    <mc:Choice Requires="x15">
      <x15ac:absPath xmlns:x15ac="http://schemas.microsoft.com/office/spreadsheetml/2010/11/ac" url="C:\Users\Joachim\Dropbox\Gestion des groupements\Commandes et distributions\Bons de commande\12 - Décembre 2018\S2\"/>
    </mc:Choice>
  </mc:AlternateContent>
  <xr:revisionPtr revIDLastSave="0" documentId="13_ncr:1_{27039F99-05EA-433A-80A4-6795387F5906}" xr6:coauthVersionLast="38" xr6:coauthVersionMax="38"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Sheet1!$A$15:$L$137</definedName>
    <definedName name="_xlnm.Print_Titles" localSheetId="0">Sheet1!$15:$15</definedName>
    <definedName name="_xlnm.Print_Area" localSheetId="0">Sheet1!$A$1:$K$140</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91" i="1" l="1"/>
  <c r="J121" i="1" l="1"/>
  <c r="J122" i="1"/>
  <c r="J120" i="1"/>
  <c r="J123" i="1"/>
  <c r="J124" i="1"/>
  <c r="J125" i="1"/>
  <c r="J37" i="1" l="1"/>
  <c r="J38" i="1"/>
  <c r="J107" i="1" l="1"/>
  <c r="J113" i="1"/>
  <c r="J96" i="1"/>
  <c r="J70" i="1" l="1"/>
  <c r="J69" i="1"/>
  <c r="J93" i="1" l="1"/>
  <c r="J83" i="1" l="1"/>
  <c r="J86" i="1"/>
  <c r="J118" i="1"/>
  <c r="J106" i="1"/>
  <c r="J94" i="1"/>
  <c r="J88" i="1"/>
  <c r="J76" i="1"/>
  <c r="J58" i="1"/>
  <c r="J46" i="1"/>
  <c r="J28" i="1"/>
  <c r="J126" i="1"/>
  <c r="J26" i="1"/>
  <c r="J27" i="1"/>
  <c r="J29" i="1"/>
  <c r="J30" i="1"/>
  <c r="J31" i="1"/>
  <c r="J32" i="1"/>
  <c r="J33" i="1"/>
  <c r="J34" i="1"/>
  <c r="J35" i="1"/>
  <c r="J39" i="1"/>
  <c r="J40" i="1"/>
  <c r="J41" i="1"/>
  <c r="J42" i="1"/>
  <c r="J43" i="1"/>
  <c r="J44" i="1"/>
  <c r="J45" i="1"/>
  <c r="J47" i="1"/>
  <c r="J48" i="1"/>
  <c r="J49" i="1"/>
  <c r="J50" i="1"/>
  <c r="J51" i="1"/>
  <c r="J52" i="1"/>
  <c r="J53" i="1"/>
  <c r="J54" i="1"/>
  <c r="J55" i="1"/>
  <c r="J56" i="1"/>
  <c r="J57" i="1"/>
  <c r="J60" i="1"/>
  <c r="J61" i="1"/>
  <c r="J62" i="1"/>
  <c r="J64" i="1"/>
  <c r="J65" i="1"/>
  <c r="J66" i="1"/>
  <c r="J67" i="1"/>
  <c r="J68" i="1"/>
  <c r="J71" i="1"/>
  <c r="J72" i="1"/>
  <c r="J73" i="1"/>
  <c r="J74" i="1"/>
  <c r="J75" i="1"/>
  <c r="J77" i="1"/>
  <c r="J78" i="1"/>
  <c r="J79" i="1"/>
  <c r="J80" i="1"/>
  <c r="J81" i="1"/>
  <c r="J82" i="1"/>
  <c r="J84" i="1"/>
  <c r="J85" i="1"/>
  <c r="J87" i="1"/>
  <c r="J89" i="1"/>
  <c r="J90" i="1"/>
  <c r="J92" i="1"/>
  <c r="J95" i="1"/>
  <c r="J97" i="1"/>
  <c r="J98" i="1"/>
  <c r="J99" i="1"/>
  <c r="J100" i="1"/>
  <c r="J101" i="1"/>
  <c r="J102" i="1"/>
  <c r="J103" i="1"/>
  <c r="J104" i="1"/>
  <c r="J105" i="1"/>
  <c r="J108" i="1"/>
  <c r="J109" i="1"/>
  <c r="J110" i="1"/>
  <c r="J111" i="1"/>
  <c r="J112" i="1"/>
  <c r="J114" i="1"/>
  <c r="J115" i="1"/>
  <c r="J116" i="1"/>
  <c r="J117" i="1"/>
  <c r="J119" i="1"/>
  <c r="J22" i="1"/>
  <c r="J23" i="1"/>
  <c r="J24" i="1"/>
  <c r="J25" i="1"/>
  <c r="J17" i="1"/>
  <c r="J18" i="1"/>
  <c r="J19" i="1"/>
  <c r="J20" i="1"/>
  <c r="J21" i="1"/>
  <c r="C59" i="1" l="1"/>
  <c r="J59" i="1" s="1"/>
  <c r="C63" i="1"/>
  <c r="J63" i="1" s="1"/>
  <c r="I129" i="1"/>
  <c r="J16" i="1"/>
  <c r="I127" i="1" l="1"/>
  <c r="I131" i="1" s="1"/>
</calcChain>
</file>

<file path=xl/sharedStrings.xml><?xml version="1.0" encoding="utf-8"?>
<sst xmlns="http://schemas.openxmlformats.org/spreadsheetml/2006/main" count="393" uniqueCount="193">
  <si>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</si>
  <si>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</si>
  <si>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</si>
  <si>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</si>
  <si>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</si>
  <si>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</si>
  <si>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</si>
  <si>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</si>
  <si>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</si>
  <si>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</si>
  <si>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</si>
  <si>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</si>
  <si>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</si>
  <si>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</si>
  <si>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</si>
  <si>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</si>
  <si>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</si>
  <si>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</si>
  <si>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</si>
  <si>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</si>
  <si>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</si>
  <si>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</si>
  <si>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</si>
  <si>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</si>
  <si>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</si>
  <si>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</si>
  <si>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</si>
  <si>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</si>
  <si>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</si>
  <si>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</si>
  <si>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</si>
  <si>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</si>
  <si>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</si>
  <si>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</si>
  <si>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</si>
  <si>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</si>
  <si>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</si>
  <si>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</si>
  <si>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</si>
  <si>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</si>
  <si>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</si>
  <si>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</si>
  <si>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</si>
  <si>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</si>
  <si>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</si>
  <si>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</si>
  <si>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</si>
  <si>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</si>
  <si>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</si>
  <si>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</si>
  <si>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</si>
  <si>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</si>
  <si>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</si>
  <si>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</si>
  <si>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</si>
  <si>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</si>
  <si>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</si>
  <si>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</si>
  <si>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</si>
  <si>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</si>
  <si>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</si>
  <si>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</si>
  <si>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</si>
  <si>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</si>
  <si>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</si>
  <si>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</si>
  <si>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</si>
  <si>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</si>
  <si>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</si>
  <si>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</si>
  <si>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</si>
  <si>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</si>
  <si>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</si>
  <si>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</si>
  <si>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</si>
  <si>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</si>
  <si>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</si>
  <si>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</si>
  <si>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</si>
  <si>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</si>
  <si>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</si>
  <si>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</si>
  <si>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</si>
  <si>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</si>
  <si>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</si>
  <si>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</si>
  <si>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</si>
  <si>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</si>
  <si>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</si>
  <si>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</si>
  <si>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</si>
  <si>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</si>
  <si>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</si>
  <si>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</si>
  <si>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</si>
  <si>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</si>
  <si>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</si>
  <si>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</si>
  <si>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</si>
  <si>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</si>
  <si>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</si>
  <si>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</si>
  <si>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</si>
  <si>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</si>
  <si>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</si>
  <si>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</si>
  <si>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</si>
  <si>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</si>
  <si>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</si>
  <si>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</si>
  <si>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</si>
  <si>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</si>
  <si>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</si>
  <si>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</si>
  <si>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</si>
  <si>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</si>
  <si>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</si>
  <si>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</si>
  <si>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</si>
  <si>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</si>
  <si>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</si>
  <si>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</si>
  <si>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</si>
  <si>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</si>
  <si>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</si>
  <si>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</si>
  <si>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</si>
  <si>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</si>
  <si>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</si>
  <si>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</si>
  <si>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</si>
  <si>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</si>
  <si>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</si>
  <si>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</si>
  <si>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</si>
  <si>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</si>
  <si>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</si>
  <si>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</si>
  <si>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</si>
  <si>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</si>
  <si>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</si>
  <si>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</si>
  <si>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</si>
  <si>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</si>
  <si>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</si>
  <si>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</si>
  <si>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</si>
  <si>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</si>
  <si>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</si>
  <si>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</si>
  <si>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</si>
  <si>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</si>
  <si>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</si>
  <si>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</si>
  <si>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</si>
  <si>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</si>
  <si>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</si>
  <si>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</si>
  <si>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</si>
  <si>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</si>
  <si>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</si>
  <si>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</si>
  <si>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</si>
  <si>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</si>
  <si>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</si>
  <si>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</si>
  <si>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</si>
  <si>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</si>
  <si>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</si>
  <si>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</si>
  <si>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</si>
  <si>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</si>
  <si>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</si>
  <si>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</si>
  <si>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</si>
  <si>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</si>
  <si>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</si>
  <si>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</si>
  <si>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</si>
  <si>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</si>
  <si>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r>
      <t>BON DE COMMANDE - Décembre</t>
    </r>
    <r>
      <rPr>
        <b/>
        <sz val="30"/>
        <color indexed="60"/>
        <rFont val="Calibri Light"/>
        <family val="2"/>
      </rPr>
      <t xml:space="preserve"> </t>
    </r>
    <r>
      <rPr>
        <b/>
        <sz val="30"/>
        <color theme="1"/>
        <rFont val="Calibri Light"/>
        <family val="2"/>
      </rPr>
      <t>2018</t>
    </r>
  </si>
  <si>
    <t xml:space="preserve">Jeu </t>
  </si>
  <si>
    <t>Local, Eco-fabriqué en France</t>
  </si>
  <si>
    <t>Jeux de société Opla: Il était une forêt</t>
  </si>
  <si>
    <t>Jeu</t>
  </si>
  <si>
    <t>Jeux de société Opla: Couadsous</t>
  </si>
  <si>
    <t>Jeux de société Opla: Apocalypse au zoo de Carson City</t>
  </si>
  <si>
    <t>Jeux de société Opla: Lincoln se met au vert</t>
  </si>
  <si>
    <t>Jeux de société Opla: Poc!</t>
  </si>
  <si>
    <r>
      <rPr>
        <b/>
        <i/>
        <sz val="16"/>
        <color theme="1"/>
        <rFont val="Calibri Light"/>
        <family val="2"/>
      </rPr>
      <t>Nouveau!</t>
    </r>
    <r>
      <rPr>
        <b/>
        <sz val="16"/>
        <color theme="1"/>
        <rFont val="Calibri Light"/>
        <family val="2"/>
      </rPr>
      <t xml:space="preserve"> Jeux de société Opla: Pompom</t>
    </r>
  </si>
  <si>
    <r>
      <rPr>
        <b/>
        <sz val="16"/>
        <color theme="1"/>
        <rFont val="Calibri Light"/>
        <family val="2"/>
      </rPr>
      <t xml:space="preserve">Jus de Pomme/Coing  </t>
    </r>
    <r>
      <rPr>
        <sz val="16"/>
        <color theme="1"/>
        <rFont val="Calibri Light"/>
        <family val="2"/>
      </rPr>
      <t xml:space="preserve">      
</t>
    </r>
    <r>
      <rPr>
        <i/>
        <sz val="16"/>
        <color indexed="8"/>
        <rFont val="Calibri Light"/>
        <family val="2"/>
      </rPr>
      <t>(Isère)</t>
    </r>
  </si>
  <si>
    <t>Lyon</t>
  </si>
  <si>
    <t>DISTRIBUTION LE LUNDI 17 DECEMBRE 15h30-18h00 - 204 avenue Barthélémy Buyer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</si>
</sst>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8"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u/>
      <sz val="16"/>
      <color rgb="FFC00000"/>
      <name val="Calibri Light"/>
      <family val="2"/>
    </font>
    <font>
      <b/>
      <i/>
      <sz val="16"/>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32">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4" xfId="0" applyFont="1" applyFill="1" applyBorder="1" applyAlignment="1">
      <alignment horizontal="left" vertical="center" wrapText="1"/>
    </xf>
    <xf numFmtId="0" fontId="18" fillId="2" borderId="20" xfId="0" applyFont="1" applyFill="1" applyBorder="1" applyAlignment="1">
      <alignment vertical="center" wrapText="1"/>
    </xf>
    <xf numFmtId="0" fontId="15" fillId="2" borderId="36" xfId="0" applyFont="1" applyFill="1" applyBorder="1" applyAlignment="1">
      <alignment vertical="center" wrapText="1"/>
    </xf>
    <xf numFmtId="169" fontId="15" fillId="4" borderId="4" xfId="0" applyNumberFormat="1" applyFont="1" applyFill="1" applyBorder="1" applyAlignment="1" applyProtection="1">
      <alignment vertical="center" wrapText="1"/>
      <protection locked="0"/>
    </xf>
    <xf numFmtId="169" fontId="1" fillId="2" borderId="4" xfId="0" applyNumberFormat="1" applyFont="1" applyFill="1" applyBorder="1" applyAlignment="1" applyProtection="1">
      <alignment vertical="center" wrapText="1"/>
      <protection locked="0"/>
    </xf>
    <xf numFmtId="0" fontId="18" fillId="0" borderId="43" xfId="0" applyFont="1" applyBorder="1" applyAlignment="1">
      <alignment vertical="center" wrapText="1"/>
    </xf>
    <xf numFmtId="164" fontId="18" fillId="0" borderId="43" xfId="0" applyNumberFormat="1" applyFont="1" applyBorder="1" applyAlignment="1">
      <alignment horizontal="center" vertical="center" wrapText="1"/>
    </xf>
    <xf numFmtId="0" fontId="18" fillId="0" borderId="43" xfId="0" applyFont="1" applyBorder="1" applyAlignment="1">
      <alignment horizontal="left" vertical="center" wrapText="1"/>
    </xf>
    <xf numFmtId="169" fontId="15" fillId="4" borderId="42" xfId="0" applyNumberFormat="1" applyFont="1" applyFill="1" applyBorder="1" applyAlignment="1" applyProtection="1">
      <alignment vertical="center" wrapText="1"/>
      <protection locked="0"/>
    </xf>
    <xf numFmtId="0" fontId="18" fillId="0" borderId="1" xfId="0" applyFont="1" applyBorder="1" applyAlignment="1">
      <alignment horizontal="center" vertical="center" wrapText="1"/>
    </xf>
    <xf numFmtId="181" fontId="36" fillId="0" borderId="0" xfId="0" applyNumberFormat="1" applyFont="1" applyAlignment="1">
      <alignment horizontal="left"/>
    </xf>
    <xf numFmtId="0" fontId="18" fillId="0" borderId="1"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25" xfId="0" applyFont="1" applyBorder="1" applyAlignment="1">
      <alignment horizontal="center" vertical="center" wrapText="1"/>
    </xf>
    <xf numFmtId="0" fontId="18" fillId="0" borderId="3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46" fillId="0" borderId="40" xfId="0" applyFont="1" applyFill="1" applyBorder="1" applyAlignment="1">
      <alignment horizontal="center" vertical="center" wrapText="1"/>
    </xf>
    <xf numFmtId="0" fontId="46" fillId="0" borderId="32" xfId="0" applyFont="1" applyFill="1" applyBorder="1" applyAlignment="1">
      <alignment horizontal="center" vertical="center" wrapText="1"/>
    </xf>
    <xf numFmtId="0" fontId="46" fillId="0" borderId="41" xfId="0" applyFont="1" applyFill="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cellXfs>
  <cellStyles count="1">
    <cellStyle name="Normal" xfId="0" builtinId="0"/>
  </cellStyles>
  <dxfs count="42">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46"/>
  <sheetViews>
    <sheetView showGridLines="0" tabSelected="1" showRuler="0" view="pageBreakPreview" topLeftCell="A113" zoomScale="60" zoomScaleNormal="60" zoomScalePageLayoutView="50" workbookViewId="0">
      <selection activeCell="J137" sqref="J137"/>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2" customWidth="1"/>
    <col min="13" max="16384" width="8.88671875" style="2"/>
  </cols>
  <sheetData>
    <row r="1" spans="1:12" ht="21" customHeight="1" x14ac:dyDescent="0.4">
      <c r="A1" s="3"/>
      <c r="B1" s="208" t="s">
        <v>74</v>
      </c>
      <c r="C1" s="209"/>
      <c r="D1" s="209"/>
      <c r="E1" s="209"/>
      <c r="F1" s="68"/>
      <c r="G1" s="67"/>
      <c r="H1" s="149"/>
      <c r="I1" s="213" t="s">
        <v>80</v>
      </c>
      <c r="J1" s="214" t="s">
        <v>191</v>
      </c>
      <c r="K1" s="215"/>
      <c r="L1" s="183" t="s">
        <v>73</v>
      </c>
    </row>
    <row r="2" spans="1:12" ht="21.75" customHeight="1" thickBot="1" x14ac:dyDescent="0.45">
      <c r="A2" s="23"/>
      <c r="B2" s="210"/>
      <c r="C2" s="211"/>
      <c r="D2" s="211"/>
      <c r="E2" s="211"/>
      <c r="F2" s="69"/>
      <c r="G2" s="69"/>
      <c r="H2" s="150"/>
      <c r="I2" s="193"/>
      <c r="J2" s="194"/>
      <c r="K2" s="195"/>
      <c r="L2" s="183"/>
    </row>
    <row r="3" spans="1:12" ht="24" thickBot="1" x14ac:dyDescent="0.45">
      <c r="A3" s="11"/>
      <c r="B3" s="151" t="s">
        <v>63</v>
      </c>
      <c r="C3" s="11"/>
      <c r="D3" s="11"/>
      <c r="E3" s="11"/>
      <c r="F3" s="11"/>
      <c r="G3" s="11"/>
      <c r="H3" s="11"/>
      <c r="I3" s="14"/>
      <c r="J3" s="145"/>
      <c r="K3" s="146" t="s">
        <v>134</v>
      </c>
      <c r="L3" s="183"/>
    </row>
    <row r="4" spans="1:12" ht="21.6" thickBot="1" x14ac:dyDescent="0.45">
      <c r="A4" s="11"/>
      <c r="B4" s="54" t="s">
        <v>62</v>
      </c>
      <c r="C4" s="55"/>
      <c r="D4" s="55"/>
      <c r="E4" s="55"/>
      <c r="F4" s="11"/>
      <c r="G4" s="11"/>
      <c r="H4" s="11"/>
      <c r="I4" s="147"/>
      <c r="J4" s="184"/>
      <c r="K4" s="185"/>
      <c r="L4" s="183"/>
    </row>
    <row r="5" spans="1:12" x14ac:dyDescent="0.4">
      <c r="A5" s="11"/>
      <c r="B5" s="57" t="s">
        <v>67</v>
      </c>
      <c r="C5" s="58"/>
      <c r="D5" s="58"/>
      <c r="E5" s="59"/>
      <c r="F5" s="57" t="s">
        <v>68</v>
      </c>
      <c r="G5" s="58"/>
      <c r="H5" s="58"/>
      <c r="I5" s="58"/>
      <c r="J5" s="58"/>
      <c r="K5" s="59"/>
      <c r="L5" s="183"/>
    </row>
    <row r="6" spans="1:12" ht="21.6" thickBot="1" x14ac:dyDescent="0.45">
      <c r="A6" s="11"/>
      <c r="B6" s="54"/>
      <c r="C6" s="55"/>
      <c r="D6" s="55"/>
      <c r="E6" s="56"/>
      <c r="F6" s="54"/>
      <c r="G6" s="55"/>
      <c r="H6" s="55"/>
      <c r="I6" s="55"/>
      <c r="J6" s="55"/>
      <c r="K6" s="56"/>
      <c r="L6" s="183"/>
    </row>
    <row r="7" spans="1:12" x14ac:dyDescent="0.4">
      <c r="A7" s="11"/>
      <c r="B7" s="11"/>
      <c r="C7" s="11"/>
      <c r="D7" s="11"/>
      <c r="E7" s="11"/>
      <c r="F7" s="11"/>
      <c r="G7" s="11"/>
      <c r="H7" s="11"/>
      <c r="I7" s="11"/>
      <c r="J7" s="11"/>
      <c r="K7" s="11"/>
      <c r="L7" s="183"/>
    </row>
    <row r="8" spans="1:12" ht="44.1" customHeight="1" x14ac:dyDescent="0.4">
      <c r="A8" s="205" t="s">
        <v>180</v>
      </c>
      <c r="B8" s="205"/>
      <c r="C8" s="205"/>
      <c r="D8" s="205"/>
      <c r="E8" s="205"/>
      <c r="F8" s="205"/>
      <c r="G8" s="205"/>
      <c r="H8" s="205"/>
      <c r="I8" s="205"/>
      <c r="J8" s="205"/>
      <c r="K8" s="91"/>
      <c r="L8" s="183"/>
    </row>
    <row r="9" spans="1:12" ht="6" customHeight="1" x14ac:dyDescent="0.4">
      <c r="A9" s="3"/>
      <c r="B9" s="1"/>
      <c r="C9" s="1"/>
      <c r="D9" s="1"/>
      <c r="E9" s="1"/>
      <c r="F9" s="1"/>
      <c r="G9" s="1"/>
      <c r="H9" s="1"/>
      <c r="I9" s="1"/>
      <c r="J9" s="1"/>
      <c r="K9" s="1"/>
      <c r="L9" s="183"/>
    </row>
    <row r="10" spans="1:12" ht="18" customHeight="1" x14ac:dyDescent="0.4">
      <c r="A10" s="220" t="s">
        <v>192</v>
      </c>
      <c r="B10" s="220"/>
      <c r="C10" s="220"/>
      <c r="D10" s="220"/>
      <c r="E10" s="220"/>
      <c r="F10" s="220"/>
      <c r="G10" s="220"/>
      <c r="H10" s="220"/>
      <c r="I10" s="220"/>
      <c r="J10" s="220"/>
      <c r="K10" s="90"/>
      <c r="L10" s="183"/>
    </row>
    <row r="11" spans="1:12" ht="18" customHeight="1" x14ac:dyDescent="0.4">
      <c r="A11" s="220"/>
      <c r="B11" s="220"/>
      <c r="C11" s="220"/>
      <c r="D11" s="220"/>
      <c r="E11" s="220"/>
      <c r="F11" s="220"/>
      <c r="G11" s="220"/>
      <c r="H11" s="220"/>
      <c r="I11" s="220"/>
      <c r="J11" s="220"/>
      <c r="K11" s="90"/>
      <c r="L11" s="183"/>
    </row>
    <row r="12" spans="1:12" ht="18" customHeight="1" x14ac:dyDescent="0.4">
      <c r="A12" s="161"/>
      <c r="B12" s="161"/>
      <c r="C12" s="161"/>
      <c r="D12" s="161"/>
      <c r="E12" s="161"/>
      <c r="F12" s="161"/>
      <c r="G12" s="161"/>
      <c r="H12" s="161"/>
      <c r="I12" s="161"/>
      <c r="J12" s="161"/>
      <c r="K12" s="161"/>
      <c r="L12" s="183"/>
    </row>
    <row r="13" spans="1:12" ht="15" customHeight="1" x14ac:dyDescent="0.4">
      <c r="A13" s="206" t="s">
        <v>66</v>
      </c>
      <c r="B13" s="206"/>
      <c r="C13" s="206"/>
      <c r="D13" s="206"/>
      <c r="E13" s="206"/>
      <c r="F13" s="206"/>
      <c r="G13" s="206"/>
      <c r="H13" s="206"/>
      <c r="I13" s="206"/>
      <c r="J13" s="206"/>
      <c r="K13" s="89"/>
      <c r="L13" s="183"/>
    </row>
    <row r="14" spans="1:12" ht="63.75" customHeight="1" thickBot="1" x14ac:dyDescent="0.45">
      <c r="A14" s="207"/>
      <c r="B14" s="207"/>
      <c r="C14" s="207"/>
      <c r="D14" s="207"/>
      <c r="E14" s="207"/>
      <c r="F14" s="207"/>
      <c r="G14" s="207"/>
      <c r="H14" s="207"/>
      <c r="I14" s="207"/>
      <c r="J14" s="207"/>
      <c r="K14" s="89"/>
      <c r="L14" s="183"/>
    </row>
    <row r="15" spans="1:12" ht="94.5" customHeight="1" thickBot="1" x14ac:dyDescent="0.45">
      <c r="A15" s="78" t="s">
        <v>0</v>
      </c>
      <c r="B15" s="79" t="s">
        <v>17</v>
      </c>
      <c r="C15" s="79" t="s">
        <v>1</v>
      </c>
      <c r="D15" s="79" t="s">
        <v>5</v>
      </c>
      <c r="E15" s="217" t="s">
        <v>29</v>
      </c>
      <c r="F15" s="218"/>
      <c r="G15" s="218"/>
      <c r="H15" s="219"/>
      <c r="I15" s="80" t="s">
        <v>9</v>
      </c>
      <c r="J15" s="84" t="s">
        <v>10</v>
      </c>
      <c r="K15" s="144" t="s">
        <v>133</v>
      </c>
      <c r="L15" s="82" t="s">
        <v>72</v>
      </c>
    </row>
    <row r="16" spans="1:12" ht="42" hidden="1" customHeight="1" x14ac:dyDescent="0.45">
      <c r="A16" s="61" t="s">
        <v>81</v>
      </c>
      <c r="B16" s="62" t="s">
        <v>18</v>
      </c>
      <c r="C16" s="63">
        <v>0.9</v>
      </c>
      <c r="D16" s="60" t="s">
        <v>43</v>
      </c>
      <c r="E16" s="216" t="s">
        <v>42</v>
      </c>
      <c r="F16" s="216"/>
      <c r="G16" s="216"/>
      <c r="H16" s="216"/>
      <c r="I16" s="64"/>
      <c r="J16" s="43">
        <f t="shared" ref="J16:J88" si="0">I16*C16*L16</f>
        <v>0</v>
      </c>
      <c r="K16" s="43"/>
      <c r="L16" s="82">
        <v>0</v>
      </c>
    </row>
    <row r="17" spans="1:12" ht="42" hidden="1" customHeight="1" x14ac:dyDescent="0.45">
      <c r="A17" s="17" t="s">
        <v>82</v>
      </c>
      <c r="B17" s="4" t="s">
        <v>18</v>
      </c>
      <c r="C17" s="5">
        <v>1.55</v>
      </c>
      <c r="D17" s="6" t="s">
        <v>44</v>
      </c>
      <c r="E17" s="176" t="s">
        <v>42</v>
      </c>
      <c r="F17" s="176"/>
      <c r="G17" s="176"/>
      <c r="H17" s="176"/>
      <c r="I17" s="52"/>
      <c r="J17" s="41">
        <f t="shared" si="0"/>
        <v>0</v>
      </c>
      <c r="K17" s="41"/>
      <c r="L17" s="82">
        <v>0</v>
      </c>
    </row>
    <row r="18" spans="1:12" ht="42" hidden="1" customHeight="1" x14ac:dyDescent="0.45">
      <c r="A18" s="17" t="s">
        <v>83</v>
      </c>
      <c r="B18" s="4" t="s">
        <v>18</v>
      </c>
      <c r="C18" s="5">
        <v>1.9</v>
      </c>
      <c r="D18" s="6" t="s">
        <v>44</v>
      </c>
      <c r="E18" s="176" t="s">
        <v>42</v>
      </c>
      <c r="F18" s="176"/>
      <c r="G18" s="176"/>
      <c r="H18" s="176"/>
      <c r="I18" s="52"/>
      <c r="J18" s="41">
        <f t="shared" si="0"/>
        <v>0</v>
      </c>
      <c r="K18" s="41"/>
      <c r="L18" s="82">
        <v>0</v>
      </c>
    </row>
    <row r="19" spans="1:12" ht="42" hidden="1" customHeight="1" thickBot="1" x14ac:dyDescent="0.45">
      <c r="A19" s="103" t="s">
        <v>84</v>
      </c>
      <c r="B19" s="104" t="s">
        <v>18</v>
      </c>
      <c r="C19" s="105">
        <v>2.8</v>
      </c>
      <c r="D19" s="106" t="s">
        <v>44</v>
      </c>
      <c r="E19" s="186" t="s">
        <v>42</v>
      </c>
      <c r="F19" s="186"/>
      <c r="G19" s="186"/>
      <c r="H19" s="186"/>
      <c r="I19" s="107"/>
      <c r="J19" s="108">
        <f t="shared" si="0"/>
        <v>0</v>
      </c>
      <c r="K19" s="108"/>
      <c r="L19" s="82">
        <v>0</v>
      </c>
    </row>
    <row r="20" spans="1:12" ht="42" customHeight="1" thickTop="1" x14ac:dyDescent="0.4">
      <c r="A20" s="97" t="s">
        <v>85</v>
      </c>
      <c r="B20" s="98" t="s">
        <v>18</v>
      </c>
      <c r="C20" s="99">
        <v>6</v>
      </c>
      <c r="D20" s="100" t="s">
        <v>6</v>
      </c>
      <c r="E20" s="178" t="s">
        <v>30</v>
      </c>
      <c r="F20" s="178"/>
      <c r="G20" s="178"/>
      <c r="H20" s="178"/>
      <c r="I20" s="101"/>
      <c r="J20" s="153">
        <f>I20*C20*L20</f>
        <v>0</v>
      </c>
      <c r="K20" s="153"/>
      <c r="L20" s="82">
        <v>1</v>
      </c>
    </row>
    <row r="21" spans="1:12" ht="42" customHeight="1" x14ac:dyDescent="0.4">
      <c r="A21" s="18" t="s">
        <v>90</v>
      </c>
      <c r="B21" s="4" t="s">
        <v>18</v>
      </c>
      <c r="C21" s="5">
        <v>1.3</v>
      </c>
      <c r="D21" s="6" t="s">
        <v>7</v>
      </c>
      <c r="E21" s="176" t="s">
        <v>34</v>
      </c>
      <c r="F21" s="176"/>
      <c r="G21" s="176"/>
      <c r="H21" s="176"/>
      <c r="I21" s="42"/>
      <c r="J21" s="102">
        <f>I21*C21*L21</f>
        <v>0</v>
      </c>
      <c r="K21" s="102"/>
      <c r="L21" s="82">
        <v>1</v>
      </c>
    </row>
    <row r="22" spans="1:12" ht="42" customHeight="1" x14ac:dyDescent="0.4">
      <c r="A22" s="109" t="s">
        <v>96</v>
      </c>
      <c r="B22" s="98" t="s">
        <v>18</v>
      </c>
      <c r="C22" s="99">
        <v>2.8</v>
      </c>
      <c r="D22" s="100" t="s">
        <v>7</v>
      </c>
      <c r="E22" s="179" t="s">
        <v>30</v>
      </c>
      <c r="F22" s="180"/>
      <c r="G22" s="180"/>
      <c r="H22" s="181"/>
      <c r="I22" s="110"/>
      <c r="J22" s="102">
        <f t="shared" ref="J22:J94" si="1">I22*C22*L22</f>
        <v>0</v>
      </c>
      <c r="K22" s="102"/>
      <c r="L22" s="82">
        <v>1</v>
      </c>
    </row>
    <row r="23" spans="1:12" ht="42" customHeight="1" x14ac:dyDescent="0.4">
      <c r="A23" s="20" t="s">
        <v>98</v>
      </c>
      <c r="B23" s="4" t="s">
        <v>18</v>
      </c>
      <c r="C23" s="9">
        <v>1.9</v>
      </c>
      <c r="D23" s="6" t="s">
        <v>7</v>
      </c>
      <c r="E23" s="176" t="s">
        <v>30</v>
      </c>
      <c r="F23" s="176"/>
      <c r="G23" s="176"/>
      <c r="H23" s="176"/>
      <c r="I23" s="40"/>
      <c r="J23" s="102">
        <f t="shared" si="1"/>
        <v>0</v>
      </c>
      <c r="K23" s="41"/>
      <c r="L23" s="82">
        <v>1</v>
      </c>
    </row>
    <row r="24" spans="1:12" ht="42" customHeight="1" x14ac:dyDescent="0.4">
      <c r="A24" s="16" t="s">
        <v>99</v>
      </c>
      <c r="B24" s="4" t="s">
        <v>18</v>
      </c>
      <c r="C24" s="9">
        <v>1.9</v>
      </c>
      <c r="D24" s="6" t="s">
        <v>7</v>
      </c>
      <c r="E24" s="176" t="s">
        <v>30</v>
      </c>
      <c r="F24" s="176"/>
      <c r="G24" s="176"/>
      <c r="H24" s="176"/>
      <c r="I24" s="40"/>
      <c r="J24" s="102">
        <f t="shared" si="1"/>
        <v>0</v>
      </c>
      <c r="K24" s="41"/>
      <c r="L24" s="82">
        <v>1</v>
      </c>
    </row>
    <row r="25" spans="1:12" ht="42" hidden="1" customHeight="1" x14ac:dyDescent="0.4">
      <c r="A25" s="20" t="s">
        <v>97</v>
      </c>
      <c r="B25" s="4" t="s">
        <v>18</v>
      </c>
      <c r="C25" s="9">
        <v>3.35</v>
      </c>
      <c r="D25" s="6" t="s">
        <v>7</v>
      </c>
      <c r="E25" s="176" t="s">
        <v>30</v>
      </c>
      <c r="F25" s="176"/>
      <c r="G25" s="176"/>
      <c r="H25" s="176"/>
      <c r="I25" s="40"/>
      <c r="J25" s="102">
        <f t="shared" si="1"/>
        <v>0</v>
      </c>
      <c r="K25" s="41"/>
      <c r="L25" s="82">
        <v>0</v>
      </c>
    </row>
    <row r="26" spans="1:12" ht="42" customHeight="1" x14ac:dyDescent="0.4">
      <c r="A26" s="53" t="s">
        <v>100</v>
      </c>
      <c r="B26" s="4" t="s">
        <v>18</v>
      </c>
      <c r="C26" s="9">
        <v>3.25</v>
      </c>
      <c r="D26" s="6" t="s">
        <v>7</v>
      </c>
      <c r="E26" s="176" t="s">
        <v>30</v>
      </c>
      <c r="F26" s="176"/>
      <c r="G26" s="176"/>
      <c r="H26" s="176"/>
      <c r="I26" s="40"/>
      <c r="J26" s="102">
        <f t="shared" si="1"/>
        <v>0</v>
      </c>
      <c r="K26" s="41"/>
      <c r="L26" s="82">
        <v>1</v>
      </c>
    </row>
    <row r="27" spans="1:12" ht="42" customHeight="1" x14ac:dyDescent="0.4">
      <c r="A27" s="53" t="s">
        <v>140</v>
      </c>
      <c r="B27" s="4" t="s">
        <v>18</v>
      </c>
      <c r="C27" s="9">
        <v>2.9</v>
      </c>
      <c r="D27" s="6" t="s">
        <v>7</v>
      </c>
      <c r="E27" s="176" t="s">
        <v>30</v>
      </c>
      <c r="F27" s="176"/>
      <c r="G27" s="176"/>
      <c r="H27" s="176"/>
      <c r="I27" s="40"/>
      <c r="J27" s="102">
        <f t="shared" si="1"/>
        <v>0</v>
      </c>
      <c r="K27" s="41"/>
      <c r="L27" s="82">
        <v>1</v>
      </c>
    </row>
    <row r="28" spans="1:12" ht="42" customHeight="1" thickBot="1" x14ac:dyDescent="0.45">
      <c r="A28" s="123" t="s">
        <v>101</v>
      </c>
      <c r="B28" s="104" t="s">
        <v>18</v>
      </c>
      <c r="C28" s="117">
        <v>4.4000000000000004</v>
      </c>
      <c r="D28" s="106" t="s">
        <v>7</v>
      </c>
      <c r="E28" s="186" t="s">
        <v>30</v>
      </c>
      <c r="F28" s="186"/>
      <c r="G28" s="186"/>
      <c r="H28" s="186"/>
      <c r="I28" s="124"/>
      <c r="J28" s="108">
        <f t="shared" si="0"/>
        <v>0</v>
      </c>
      <c r="K28" s="108"/>
      <c r="L28" s="82">
        <v>1</v>
      </c>
    </row>
    <row r="29" spans="1:12" ht="42" customHeight="1" thickTop="1" x14ac:dyDescent="0.4">
      <c r="A29" s="111" t="s">
        <v>139</v>
      </c>
      <c r="B29" s="112" t="s">
        <v>18</v>
      </c>
      <c r="C29" s="113">
        <v>0.8</v>
      </c>
      <c r="D29" s="114" t="s">
        <v>7</v>
      </c>
      <c r="E29" s="212" t="s">
        <v>32</v>
      </c>
      <c r="F29" s="212"/>
      <c r="G29" s="212"/>
      <c r="H29" s="212"/>
      <c r="I29" s="115"/>
      <c r="J29" s="102">
        <f t="shared" si="1"/>
        <v>0</v>
      </c>
      <c r="K29" s="116"/>
      <c r="L29" s="82">
        <v>1</v>
      </c>
    </row>
    <row r="30" spans="1:12" ht="42" customHeight="1" x14ac:dyDescent="0.4">
      <c r="A30" s="17" t="s">
        <v>86</v>
      </c>
      <c r="B30" s="4"/>
      <c r="C30" s="5">
        <v>2.6</v>
      </c>
      <c r="D30" s="70" t="s">
        <v>59</v>
      </c>
      <c r="E30" s="176" t="s">
        <v>31</v>
      </c>
      <c r="F30" s="176"/>
      <c r="G30" s="176"/>
      <c r="H30" s="176"/>
      <c r="I30" s="71"/>
      <c r="J30" s="102">
        <f t="shared" si="1"/>
        <v>0</v>
      </c>
      <c r="K30" s="41"/>
      <c r="L30" s="82">
        <v>1</v>
      </c>
    </row>
    <row r="31" spans="1:12" ht="42" customHeight="1" x14ac:dyDescent="0.4">
      <c r="A31" s="17" t="s">
        <v>87</v>
      </c>
      <c r="B31" s="4"/>
      <c r="C31" s="5">
        <v>3.15</v>
      </c>
      <c r="D31" s="70" t="s">
        <v>59</v>
      </c>
      <c r="E31" s="176" t="s">
        <v>31</v>
      </c>
      <c r="F31" s="176"/>
      <c r="G31" s="176"/>
      <c r="H31" s="176"/>
      <c r="I31" s="71"/>
      <c r="J31" s="102">
        <f t="shared" si="1"/>
        <v>0</v>
      </c>
      <c r="K31" s="41"/>
      <c r="L31" s="82">
        <v>1</v>
      </c>
    </row>
    <row r="32" spans="1:12" ht="42" customHeight="1" x14ac:dyDescent="0.4">
      <c r="A32" s="17" t="s">
        <v>88</v>
      </c>
      <c r="B32" s="4"/>
      <c r="C32" s="5">
        <v>1.5</v>
      </c>
      <c r="D32" s="70" t="s">
        <v>59</v>
      </c>
      <c r="E32" s="176" t="s">
        <v>31</v>
      </c>
      <c r="F32" s="176"/>
      <c r="G32" s="176"/>
      <c r="H32" s="176"/>
      <c r="I32" s="71"/>
      <c r="J32" s="102">
        <f t="shared" si="1"/>
        <v>0</v>
      </c>
      <c r="K32" s="41"/>
      <c r="L32" s="82">
        <v>1</v>
      </c>
    </row>
    <row r="33" spans="1:12" ht="42" customHeight="1" x14ac:dyDescent="0.4">
      <c r="A33" s="17" t="s">
        <v>89</v>
      </c>
      <c r="B33" s="4"/>
      <c r="C33" s="5">
        <v>4.95</v>
      </c>
      <c r="D33" s="70" t="s">
        <v>58</v>
      </c>
      <c r="E33" s="176" t="s">
        <v>31</v>
      </c>
      <c r="F33" s="176"/>
      <c r="G33" s="176"/>
      <c r="H33" s="176"/>
      <c r="I33" s="71"/>
      <c r="J33" s="102">
        <f t="shared" si="1"/>
        <v>0</v>
      </c>
      <c r="K33" s="41"/>
      <c r="L33" s="82">
        <v>1</v>
      </c>
    </row>
    <row r="34" spans="1:12" ht="42" customHeight="1" x14ac:dyDescent="0.4">
      <c r="A34" s="93" t="s">
        <v>25</v>
      </c>
      <c r="B34" s="4" t="s">
        <v>18</v>
      </c>
      <c r="C34" s="5">
        <v>1.75</v>
      </c>
      <c r="D34" s="6" t="s">
        <v>7</v>
      </c>
      <c r="E34" s="176" t="s">
        <v>30</v>
      </c>
      <c r="F34" s="176"/>
      <c r="G34" s="176"/>
      <c r="H34" s="176"/>
      <c r="I34" s="42"/>
      <c r="J34" s="102">
        <f t="shared" si="1"/>
        <v>0</v>
      </c>
      <c r="K34" s="41"/>
      <c r="L34" s="82">
        <v>1</v>
      </c>
    </row>
    <row r="35" spans="1:12" ht="42" customHeight="1" x14ac:dyDescent="0.4">
      <c r="A35" s="18" t="s">
        <v>91</v>
      </c>
      <c r="B35" s="4" t="s">
        <v>18</v>
      </c>
      <c r="C35" s="5">
        <v>7.55</v>
      </c>
      <c r="D35" s="6" t="s">
        <v>7</v>
      </c>
      <c r="E35" s="176" t="s">
        <v>33</v>
      </c>
      <c r="F35" s="176"/>
      <c r="G35" s="176"/>
      <c r="H35" s="176"/>
      <c r="I35" s="42"/>
      <c r="J35" s="102">
        <f t="shared" si="1"/>
        <v>0</v>
      </c>
      <c r="K35" s="41"/>
      <c r="L35" s="82">
        <v>1</v>
      </c>
    </row>
    <row r="36" spans="1:12" ht="42" customHeight="1" x14ac:dyDescent="0.4">
      <c r="A36" s="202" t="s">
        <v>176</v>
      </c>
      <c r="B36" s="203"/>
      <c r="C36" s="203"/>
      <c r="D36" s="203"/>
      <c r="E36" s="203"/>
      <c r="F36" s="203"/>
      <c r="G36" s="203"/>
      <c r="H36" s="203"/>
      <c r="I36" s="203"/>
      <c r="J36" s="204"/>
      <c r="K36" s="41"/>
      <c r="L36" s="82">
        <v>1</v>
      </c>
    </row>
    <row r="37" spans="1:12" ht="42" customHeight="1" x14ac:dyDescent="0.4">
      <c r="A37" s="165" t="s">
        <v>177</v>
      </c>
      <c r="B37" s="4" t="s">
        <v>18</v>
      </c>
      <c r="C37" s="5">
        <v>11.5</v>
      </c>
      <c r="D37" s="6" t="s">
        <v>7</v>
      </c>
      <c r="E37" s="176" t="s">
        <v>2</v>
      </c>
      <c r="F37" s="176"/>
      <c r="G37" s="176"/>
      <c r="H37" s="176"/>
      <c r="I37" s="40"/>
      <c r="J37" s="102">
        <f t="shared" ref="J37" si="2">I37*C37*L37</f>
        <v>0</v>
      </c>
      <c r="K37" s="41"/>
      <c r="L37" s="82">
        <v>1</v>
      </c>
    </row>
    <row r="38" spans="1:12" ht="42" customHeight="1" x14ac:dyDescent="0.4">
      <c r="A38" s="165" t="s">
        <v>178</v>
      </c>
      <c r="B38" s="4" t="s">
        <v>18</v>
      </c>
      <c r="C38" s="5">
        <v>11.5</v>
      </c>
      <c r="D38" s="6" t="s">
        <v>7</v>
      </c>
      <c r="E38" s="176" t="s">
        <v>2</v>
      </c>
      <c r="F38" s="176"/>
      <c r="G38" s="176"/>
      <c r="H38" s="176"/>
      <c r="I38" s="40"/>
      <c r="J38" s="102">
        <f t="shared" ref="J38" si="3">I38*C38*L38</f>
        <v>0</v>
      </c>
      <c r="K38" s="41"/>
      <c r="L38" s="82">
        <v>1</v>
      </c>
    </row>
    <row r="39" spans="1:12" ht="42" customHeight="1" x14ac:dyDescent="0.4">
      <c r="A39" s="94" t="s">
        <v>92</v>
      </c>
      <c r="B39" s="4" t="s">
        <v>18</v>
      </c>
      <c r="C39" s="5">
        <v>5.6</v>
      </c>
      <c r="D39" s="6" t="s">
        <v>7</v>
      </c>
      <c r="E39" s="176" t="s">
        <v>30</v>
      </c>
      <c r="F39" s="176"/>
      <c r="G39" s="176"/>
      <c r="H39" s="176"/>
      <c r="I39" s="40"/>
      <c r="J39" s="102">
        <f t="shared" si="1"/>
        <v>0</v>
      </c>
      <c r="K39" s="41"/>
      <c r="L39" s="82">
        <v>1</v>
      </c>
    </row>
    <row r="40" spans="1:12" ht="42" customHeight="1" x14ac:dyDescent="0.4">
      <c r="A40" s="16" t="s">
        <v>93</v>
      </c>
      <c r="B40" s="4" t="s">
        <v>18</v>
      </c>
      <c r="C40" s="5">
        <v>10.199999999999999</v>
      </c>
      <c r="D40" s="6" t="s">
        <v>7</v>
      </c>
      <c r="E40" s="176" t="s">
        <v>30</v>
      </c>
      <c r="F40" s="176"/>
      <c r="G40" s="176"/>
      <c r="H40" s="176"/>
      <c r="I40" s="40"/>
      <c r="J40" s="102">
        <f t="shared" si="1"/>
        <v>0</v>
      </c>
      <c r="K40" s="41"/>
      <c r="L40" s="82">
        <v>1</v>
      </c>
    </row>
    <row r="41" spans="1:12" ht="42" customHeight="1" x14ac:dyDescent="0.4">
      <c r="A41" s="16" t="s">
        <v>94</v>
      </c>
      <c r="B41" s="4" t="s">
        <v>18</v>
      </c>
      <c r="C41" s="5">
        <v>4.2</v>
      </c>
      <c r="D41" s="6" t="s">
        <v>7</v>
      </c>
      <c r="E41" s="176" t="s">
        <v>30</v>
      </c>
      <c r="F41" s="176"/>
      <c r="G41" s="176"/>
      <c r="H41" s="176"/>
      <c r="I41" s="40"/>
      <c r="J41" s="102">
        <f t="shared" si="1"/>
        <v>0</v>
      </c>
      <c r="K41" s="41"/>
      <c r="L41" s="82">
        <v>1</v>
      </c>
    </row>
    <row r="42" spans="1:12" ht="42" customHeight="1" x14ac:dyDescent="0.4">
      <c r="A42" s="16" t="s">
        <v>95</v>
      </c>
      <c r="B42" s="4" t="s">
        <v>18</v>
      </c>
      <c r="C42" s="5">
        <v>6.1</v>
      </c>
      <c r="D42" s="6" t="s">
        <v>7</v>
      </c>
      <c r="E42" s="176" t="s">
        <v>30</v>
      </c>
      <c r="F42" s="176"/>
      <c r="G42" s="176"/>
      <c r="H42" s="176"/>
      <c r="I42" s="40"/>
      <c r="J42" s="102">
        <f t="shared" si="1"/>
        <v>0</v>
      </c>
      <c r="K42" s="41"/>
      <c r="L42" s="82">
        <v>1</v>
      </c>
    </row>
    <row r="43" spans="1:12" customFormat="1" ht="42" customHeight="1" x14ac:dyDescent="0.3">
      <c r="A43" s="95" t="s">
        <v>53</v>
      </c>
      <c r="B43" s="4" t="s">
        <v>18</v>
      </c>
      <c r="C43" s="9">
        <v>2.2000000000000002</v>
      </c>
      <c r="D43" s="6" t="s">
        <v>7</v>
      </c>
      <c r="E43" s="176" t="s">
        <v>30</v>
      </c>
      <c r="F43" s="176"/>
      <c r="G43" s="176"/>
      <c r="H43" s="176"/>
      <c r="I43" s="40"/>
      <c r="J43" s="102">
        <f t="shared" si="1"/>
        <v>0</v>
      </c>
      <c r="K43" s="41"/>
      <c r="L43" s="82">
        <v>1</v>
      </c>
    </row>
    <row r="44" spans="1:12" customFormat="1" ht="42" hidden="1" customHeight="1" x14ac:dyDescent="0.3">
      <c r="A44" s="17" t="s">
        <v>104</v>
      </c>
      <c r="B44" s="4" t="s">
        <v>18</v>
      </c>
      <c r="C44" s="9">
        <v>14</v>
      </c>
      <c r="D44" s="34" t="s">
        <v>7</v>
      </c>
      <c r="E44" s="176" t="s">
        <v>30</v>
      </c>
      <c r="F44" s="176"/>
      <c r="G44" s="176"/>
      <c r="H44" s="176"/>
      <c r="I44" s="40"/>
      <c r="J44" s="102">
        <f t="shared" si="1"/>
        <v>0</v>
      </c>
      <c r="K44" s="41"/>
      <c r="L44" s="82">
        <v>0</v>
      </c>
    </row>
    <row r="45" spans="1:12" customFormat="1" ht="42" hidden="1" customHeight="1" x14ac:dyDescent="0.3">
      <c r="A45" s="17" t="s">
        <v>103</v>
      </c>
      <c r="B45" s="4" t="s">
        <v>18</v>
      </c>
      <c r="C45" s="9">
        <v>14</v>
      </c>
      <c r="D45" s="34" t="s">
        <v>7</v>
      </c>
      <c r="E45" s="176" t="s">
        <v>30</v>
      </c>
      <c r="F45" s="176"/>
      <c r="G45" s="176"/>
      <c r="H45" s="176"/>
      <c r="I45" s="40"/>
      <c r="J45" s="102">
        <f t="shared" si="1"/>
        <v>0</v>
      </c>
      <c r="K45" s="41"/>
      <c r="L45" s="82">
        <v>0</v>
      </c>
    </row>
    <row r="46" spans="1:12" customFormat="1" ht="42" hidden="1" customHeight="1" thickBot="1" x14ac:dyDescent="0.35">
      <c r="A46" s="103" t="s">
        <v>102</v>
      </c>
      <c r="B46" s="104" t="s">
        <v>18</v>
      </c>
      <c r="C46" s="117">
        <v>14</v>
      </c>
      <c r="D46" s="118" t="s">
        <v>7</v>
      </c>
      <c r="E46" s="186" t="s">
        <v>30</v>
      </c>
      <c r="F46" s="186"/>
      <c r="G46" s="186"/>
      <c r="H46" s="186"/>
      <c r="I46" s="119"/>
      <c r="J46" s="108">
        <f t="shared" si="0"/>
        <v>0</v>
      </c>
      <c r="K46" s="120"/>
      <c r="L46" s="82">
        <v>0</v>
      </c>
    </row>
    <row r="47" spans="1:12" ht="42" hidden="1" customHeight="1" thickTop="1" x14ac:dyDescent="0.4">
      <c r="A47" s="109" t="s">
        <v>105</v>
      </c>
      <c r="B47" s="98"/>
      <c r="C47" s="121">
        <v>1.4</v>
      </c>
      <c r="D47" s="100" t="s">
        <v>38</v>
      </c>
      <c r="E47" s="178" t="s">
        <v>2</v>
      </c>
      <c r="F47" s="178"/>
      <c r="G47" s="178"/>
      <c r="H47" s="178"/>
      <c r="I47" s="122"/>
      <c r="J47" s="102">
        <f t="shared" si="1"/>
        <v>0</v>
      </c>
      <c r="K47" s="102"/>
      <c r="L47" s="82">
        <v>0</v>
      </c>
    </row>
    <row r="48" spans="1:12" ht="42" customHeight="1" x14ac:dyDescent="0.4">
      <c r="A48" s="17" t="s">
        <v>106</v>
      </c>
      <c r="B48" s="4" t="s">
        <v>18</v>
      </c>
      <c r="C48" s="9">
        <v>10.6</v>
      </c>
      <c r="D48" s="6" t="s">
        <v>7</v>
      </c>
      <c r="E48" s="176" t="s">
        <v>2</v>
      </c>
      <c r="F48" s="176"/>
      <c r="G48" s="176"/>
      <c r="H48" s="176"/>
      <c r="I48" s="40"/>
      <c r="J48" s="102">
        <f t="shared" si="1"/>
        <v>0</v>
      </c>
      <c r="K48" s="41"/>
      <c r="L48" s="85">
        <v>1</v>
      </c>
    </row>
    <row r="49" spans="1:12" ht="42" hidden="1" customHeight="1" x14ac:dyDescent="0.4">
      <c r="A49" s="17" t="s">
        <v>125</v>
      </c>
      <c r="B49" s="4" t="s">
        <v>18</v>
      </c>
      <c r="C49" s="9">
        <v>11.5</v>
      </c>
      <c r="D49" s="6" t="s">
        <v>7</v>
      </c>
      <c r="E49" s="176" t="s">
        <v>2</v>
      </c>
      <c r="F49" s="176"/>
      <c r="G49" s="176"/>
      <c r="H49" s="176"/>
      <c r="I49" s="40"/>
      <c r="J49" s="102">
        <f t="shared" si="1"/>
        <v>0</v>
      </c>
      <c r="K49" s="41"/>
      <c r="L49" s="82">
        <v>0</v>
      </c>
    </row>
    <row r="50" spans="1:12" ht="42" hidden="1" customHeight="1" x14ac:dyDescent="0.4">
      <c r="A50" s="17" t="s">
        <v>126</v>
      </c>
      <c r="B50" s="4" t="s">
        <v>18</v>
      </c>
      <c r="C50" s="9">
        <v>10.5</v>
      </c>
      <c r="D50" s="6" t="s">
        <v>7</v>
      </c>
      <c r="E50" s="176" t="s">
        <v>2</v>
      </c>
      <c r="F50" s="176"/>
      <c r="G50" s="176"/>
      <c r="H50" s="176"/>
      <c r="I50" s="40"/>
      <c r="J50" s="102">
        <f t="shared" si="1"/>
        <v>0</v>
      </c>
      <c r="K50" s="41"/>
      <c r="L50" s="85">
        <v>0</v>
      </c>
    </row>
    <row r="51" spans="1:12" ht="42" hidden="1" customHeight="1" x14ac:dyDescent="0.4">
      <c r="A51" s="16" t="s">
        <v>107</v>
      </c>
      <c r="B51" s="4" t="s">
        <v>18</v>
      </c>
      <c r="C51" s="9">
        <v>0.95</v>
      </c>
      <c r="D51" s="32" t="s">
        <v>36</v>
      </c>
      <c r="E51" s="176" t="s">
        <v>52</v>
      </c>
      <c r="F51" s="176"/>
      <c r="G51" s="176"/>
      <c r="H51" s="176"/>
      <c r="I51" s="45"/>
      <c r="J51" s="102">
        <f t="shared" si="1"/>
        <v>0</v>
      </c>
      <c r="K51" s="41"/>
      <c r="L51" s="85">
        <v>0</v>
      </c>
    </row>
    <row r="52" spans="1:12" ht="42" hidden="1" customHeight="1" x14ac:dyDescent="0.4">
      <c r="A52" s="16" t="s">
        <v>108</v>
      </c>
      <c r="B52" s="4" t="s">
        <v>18</v>
      </c>
      <c r="C52" s="9">
        <v>0.95</v>
      </c>
      <c r="D52" s="32" t="s">
        <v>36</v>
      </c>
      <c r="E52" s="176" t="s">
        <v>52</v>
      </c>
      <c r="F52" s="176"/>
      <c r="G52" s="176"/>
      <c r="H52" s="176"/>
      <c r="I52" s="45"/>
      <c r="J52" s="102">
        <f t="shared" si="1"/>
        <v>0</v>
      </c>
      <c r="K52" s="41"/>
      <c r="L52" s="85">
        <v>0</v>
      </c>
    </row>
    <row r="53" spans="1:12" ht="42" customHeight="1" x14ac:dyDescent="0.4">
      <c r="A53" s="16" t="s">
        <v>109</v>
      </c>
      <c r="B53" s="4" t="s">
        <v>18</v>
      </c>
      <c r="C53" s="9">
        <v>0.95</v>
      </c>
      <c r="D53" s="32" t="s">
        <v>36</v>
      </c>
      <c r="E53" s="176" t="s">
        <v>52</v>
      </c>
      <c r="F53" s="176"/>
      <c r="G53" s="176"/>
      <c r="H53" s="176"/>
      <c r="I53" s="45"/>
      <c r="J53" s="102">
        <f t="shared" si="1"/>
        <v>0</v>
      </c>
      <c r="K53" s="41"/>
      <c r="L53" s="85">
        <v>1</v>
      </c>
    </row>
    <row r="54" spans="1:12" ht="42" hidden="1" customHeight="1" x14ac:dyDescent="0.4">
      <c r="A54" s="17" t="s">
        <v>110</v>
      </c>
      <c r="B54" s="4" t="s">
        <v>18</v>
      </c>
      <c r="C54" s="9">
        <v>3.6</v>
      </c>
      <c r="D54" s="32" t="s">
        <v>36</v>
      </c>
      <c r="E54" s="176" t="s">
        <v>52</v>
      </c>
      <c r="F54" s="176"/>
      <c r="G54" s="176"/>
      <c r="H54" s="176"/>
      <c r="I54" s="45"/>
      <c r="J54" s="102">
        <f t="shared" si="1"/>
        <v>0</v>
      </c>
      <c r="K54" s="41"/>
      <c r="L54" s="82">
        <v>0</v>
      </c>
    </row>
    <row r="55" spans="1:12" ht="42" customHeight="1" x14ac:dyDescent="0.4">
      <c r="A55" s="18" t="s">
        <v>179</v>
      </c>
      <c r="B55" s="4"/>
      <c r="C55" s="9">
        <v>5.2</v>
      </c>
      <c r="D55" s="32" t="s">
        <v>71</v>
      </c>
      <c r="E55" s="176" t="s">
        <v>52</v>
      </c>
      <c r="F55" s="176"/>
      <c r="G55" s="176"/>
      <c r="H55" s="176"/>
      <c r="I55" s="76"/>
      <c r="J55" s="102">
        <f t="shared" si="1"/>
        <v>0</v>
      </c>
      <c r="K55" s="41"/>
      <c r="L55" s="82">
        <v>1</v>
      </c>
    </row>
    <row r="56" spans="1:12" ht="42" customHeight="1" x14ac:dyDescent="0.4">
      <c r="A56" s="18" t="s">
        <v>111</v>
      </c>
      <c r="B56" s="4"/>
      <c r="C56" s="9">
        <v>9.65</v>
      </c>
      <c r="D56" s="32" t="s">
        <v>70</v>
      </c>
      <c r="E56" s="176" t="s">
        <v>52</v>
      </c>
      <c r="F56" s="176"/>
      <c r="G56" s="176"/>
      <c r="H56" s="176"/>
      <c r="I56" s="75"/>
      <c r="J56" s="102">
        <f t="shared" si="1"/>
        <v>0</v>
      </c>
      <c r="K56" s="41"/>
      <c r="L56" s="85">
        <v>1</v>
      </c>
    </row>
    <row r="57" spans="1:12" ht="42" hidden="1" customHeight="1" x14ac:dyDescent="0.4">
      <c r="A57" s="17" t="s">
        <v>112</v>
      </c>
      <c r="B57" s="4"/>
      <c r="C57" s="10">
        <v>2.4</v>
      </c>
      <c r="D57" s="33" t="s">
        <v>113</v>
      </c>
      <c r="E57" s="176" t="s">
        <v>52</v>
      </c>
      <c r="F57" s="176"/>
      <c r="G57" s="176"/>
      <c r="H57" s="176"/>
      <c r="I57" s="45"/>
      <c r="J57" s="102">
        <f t="shared" si="1"/>
        <v>0</v>
      </c>
      <c r="K57" s="41"/>
      <c r="L57" s="85">
        <v>0</v>
      </c>
    </row>
    <row r="58" spans="1:12" ht="42" hidden="1" customHeight="1" thickBot="1" x14ac:dyDescent="0.45">
      <c r="A58" s="103" t="s">
        <v>114</v>
      </c>
      <c r="B58" s="104"/>
      <c r="C58" s="117">
        <v>5.2</v>
      </c>
      <c r="D58" s="128" t="s">
        <v>37</v>
      </c>
      <c r="E58" s="186" t="s">
        <v>52</v>
      </c>
      <c r="F58" s="186"/>
      <c r="G58" s="186"/>
      <c r="H58" s="186"/>
      <c r="I58" s="129"/>
      <c r="J58" s="108">
        <f t="shared" si="0"/>
        <v>0</v>
      </c>
      <c r="K58" s="108"/>
      <c r="L58" s="82">
        <v>0</v>
      </c>
    </row>
    <row r="59" spans="1:12" ht="42" customHeight="1" x14ac:dyDescent="0.4">
      <c r="A59" s="16" t="s">
        <v>135</v>
      </c>
      <c r="B59" s="77"/>
      <c r="C59" s="9">
        <f>13/2</f>
        <v>6.5</v>
      </c>
      <c r="D59" s="6" t="s">
        <v>15</v>
      </c>
      <c r="E59" s="176" t="s">
        <v>2</v>
      </c>
      <c r="F59" s="176"/>
      <c r="G59" s="176"/>
      <c r="H59" s="176"/>
      <c r="I59" s="44"/>
      <c r="J59" s="102">
        <f t="shared" si="1"/>
        <v>0</v>
      </c>
      <c r="K59" s="41"/>
      <c r="L59" s="82">
        <v>1</v>
      </c>
    </row>
    <row r="60" spans="1:12" ht="42" customHeight="1" x14ac:dyDescent="0.4">
      <c r="A60" s="16" t="s">
        <v>136</v>
      </c>
      <c r="B60" s="77"/>
      <c r="C60" s="9">
        <v>13</v>
      </c>
      <c r="D60" s="6" t="s">
        <v>22</v>
      </c>
      <c r="E60" s="176" t="s">
        <v>2</v>
      </c>
      <c r="F60" s="176"/>
      <c r="G60" s="176"/>
      <c r="H60" s="176"/>
      <c r="I60" s="44"/>
      <c r="J60" s="102">
        <f t="shared" si="1"/>
        <v>0</v>
      </c>
      <c r="K60" s="41"/>
      <c r="L60" s="82">
        <v>1</v>
      </c>
    </row>
    <row r="61" spans="1:12" ht="42" customHeight="1" x14ac:dyDescent="0.4">
      <c r="A61" s="16" t="s">
        <v>137</v>
      </c>
      <c r="B61" s="77"/>
      <c r="C61" s="9">
        <v>7</v>
      </c>
      <c r="D61" s="6" t="s">
        <v>15</v>
      </c>
      <c r="E61" s="176" t="s">
        <v>2</v>
      </c>
      <c r="F61" s="176"/>
      <c r="G61" s="176"/>
      <c r="H61" s="176"/>
      <c r="I61" s="44"/>
      <c r="J61" s="102">
        <f t="shared" si="1"/>
        <v>0</v>
      </c>
      <c r="K61" s="41"/>
      <c r="L61" s="82">
        <v>1</v>
      </c>
    </row>
    <row r="62" spans="1:12" ht="42" customHeight="1" x14ac:dyDescent="0.4">
      <c r="A62" s="16" t="s">
        <v>152</v>
      </c>
      <c r="B62" s="77"/>
      <c r="C62" s="9">
        <v>14</v>
      </c>
      <c r="D62" s="6" t="s">
        <v>22</v>
      </c>
      <c r="E62" s="176" t="s">
        <v>2</v>
      </c>
      <c r="F62" s="176"/>
      <c r="G62" s="176"/>
      <c r="H62" s="176"/>
      <c r="I62" s="44"/>
      <c r="J62" s="102">
        <f t="shared" si="1"/>
        <v>0</v>
      </c>
      <c r="K62" s="41"/>
      <c r="L62" s="82">
        <v>1</v>
      </c>
    </row>
    <row r="63" spans="1:12" ht="42" customHeight="1" x14ac:dyDescent="0.4">
      <c r="A63" s="16" t="s">
        <v>138</v>
      </c>
      <c r="B63" s="77"/>
      <c r="C63" s="9">
        <f>15.5/2</f>
        <v>7.75</v>
      </c>
      <c r="D63" s="6" t="s">
        <v>15</v>
      </c>
      <c r="E63" s="176" t="s">
        <v>2</v>
      </c>
      <c r="F63" s="176"/>
      <c r="G63" s="176"/>
      <c r="H63" s="176"/>
      <c r="I63" s="44"/>
      <c r="J63" s="102">
        <f t="shared" si="1"/>
        <v>0</v>
      </c>
      <c r="K63" s="41"/>
      <c r="L63" s="82">
        <v>1</v>
      </c>
    </row>
    <row r="64" spans="1:12" ht="42" customHeight="1" x14ac:dyDescent="0.4">
      <c r="A64" s="16" t="s">
        <v>153</v>
      </c>
      <c r="B64" s="77"/>
      <c r="C64" s="9">
        <v>15.5</v>
      </c>
      <c r="D64" s="6" t="s">
        <v>22</v>
      </c>
      <c r="E64" s="176" t="s">
        <v>2</v>
      </c>
      <c r="F64" s="176"/>
      <c r="G64" s="176"/>
      <c r="H64" s="176"/>
      <c r="I64" s="44"/>
      <c r="J64" s="102">
        <f t="shared" si="1"/>
        <v>0</v>
      </c>
      <c r="K64" s="41"/>
      <c r="L64" s="85">
        <v>1</v>
      </c>
    </row>
    <row r="65" spans="1:12" ht="42" hidden="1" customHeight="1" x14ac:dyDescent="0.4">
      <c r="A65" s="16" t="s">
        <v>120</v>
      </c>
      <c r="B65" s="77"/>
      <c r="C65" s="9">
        <v>7.4</v>
      </c>
      <c r="D65" s="6" t="s">
        <v>15</v>
      </c>
      <c r="E65" s="176" t="s">
        <v>2</v>
      </c>
      <c r="F65" s="176"/>
      <c r="G65" s="176"/>
      <c r="H65" s="176"/>
      <c r="I65" s="44"/>
      <c r="J65" s="102">
        <f t="shared" si="1"/>
        <v>0</v>
      </c>
      <c r="K65" s="41"/>
      <c r="L65" s="85">
        <v>0</v>
      </c>
    </row>
    <row r="66" spans="1:12" ht="42" hidden="1" customHeight="1" x14ac:dyDescent="0.4">
      <c r="A66" s="16" t="s">
        <v>163</v>
      </c>
      <c r="B66" s="77"/>
      <c r="C66" s="9">
        <v>13.9</v>
      </c>
      <c r="D66" s="6" t="s">
        <v>22</v>
      </c>
      <c r="E66" s="176" t="s">
        <v>2</v>
      </c>
      <c r="F66" s="176"/>
      <c r="G66" s="176"/>
      <c r="H66" s="176"/>
      <c r="I66" s="44"/>
      <c r="J66" s="102">
        <f t="shared" si="1"/>
        <v>0</v>
      </c>
      <c r="K66" s="41"/>
      <c r="L66" s="85">
        <v>0</v>
      </c>
    </row>
    <row r="67" spans="1:12" ht="42" hidden="1" customHeight="1" x14ac:dyDescent="0.4">
      <c r="A67" s="16" t="s">
        <v>164</v>
      </c>
      <c r="B67" s="77"/>
      <c r="C67" s="9">
        <v>7.4</v>
      </c>
      <c r="D67" s="6" t="s">
        <v>15</v>
      </c>
      <c r="E67" s="176" t="s">
        <v>2</v>
      </c>
      <c r="F67" s="176"/>
      <c r="G67" s="176"/>
      <c r="H67" s="176"/>
      <c r="I67" s="44"/>
      <c r="J67" s="102">
        <f t="shared" si="1"/>
        <v>0</v>
      </c>
      <c r="K67" s="41"/>
      <c r="L67" s="85">
        <v>0</v>
      </c>
    </row>
    <row r="68" spans="1:12" ht="42" hidden="1" customHeight="1" x14ac:dyDescent="0.4">
      <c r="A68" s="16" t="s">
        <v>165</v>
      </c>
      <c r="B68" s="77"/>
      <c r="C68" s="9">
        <v>13.9</v>
      </c>
      <c r="D68" s="6" t="s">
        <v>22</v>
      </c>
      <c r="E68" s="176" t="s">
        <v>2</v>
      </c>
      <c r="F68" s="176"/>
      <c r="G68" s="176"/>
      <c r="H68" s="176"/>
      <c r="I68" s="44"/>
      <c r="J68" s="102">
        <f t="shared" si="1"/>
        <v>0</v>
      </c>
      <c r="K68" s="41"/>
      <c r="L68" s="85">
        <v>0</v>
      </c>
    </row>
    <row r="69" spans="1:12" ht="42" hidden="1" customHeight="1" x14ac:dyDescent="0.4">
      <c r="A69" s="16" t="s">
        <v>166</v>
      </c>
      <c r="B69" s="160"/>
      <c r="C69" s="9">
        <v>8.4499999999999993</v>
      </c>
      <c r="D69" s="6" t="s">
        <v>15</v>
      </c>
      <c r="E69" s="176" t="s">
        <v>2</v>
      </c>
      <c r="F69" s="176"/>
      <c r="G69" s="176"/>
      <c r="H69" s="176"/>
      <c r="I69" s="44"/>
      <c r="J69" s="102">
        <f t="shared" ref="J69:J70" si="4">I69*C69*L69</f>
        <v>0</v>
      </c>
      <c r="K69" s="41"/>
      <c r="L69" s="85">
        <v>0</v>
      </c>
    </row>
    <row r="70" spans="1:12" ht="42" hidden="1" customHeight="1" x14ac:dyDescent="0.4">
      <c r="A70" s="16" t="s">
        <v>167</v>
      </c>
      <c r="B70" s="160"/>
      <c r="C70" s="9">
        <v>15.9</v>
      </c>
      <c r="D70" s="6" t="s">
        <v>22</v>
      </c>
      <c r="E70" s="176" t="s">
        <v>2</v>
      </c>
      <c r="F70" s="176"/>
      <c r="G70" s="176"/>
      <c r="H70" s="176"/>
      <c r="I70" s="44"/>
      <c r="J70" s="102">
        <f t="shared" si="4"/>
        <v>0</v>
      </c>
      <c r="K70" s="41"/>
      <c r="L70" s="85">
        <v>0</v>
      </c>
    </row>
    <row r="71" spans="1:12" ht="42" hidden="1" customHeight="1" x14ac:dyDescent="0.4">
      <c r="A71" s="16" t="s">
        <v>168</v>
      </c>
      <c r="B71" s="77"/>
      <c r="C71" s="9">
        <v>8.4499999999999993</v>
      </c>
      <c r="D71" s="6" t="s">
        <v>15</v>
      </c>
      <c r="E71" s="176" t="s">
        <v>2</v>
      </c>
      <c r="F71" s="176"/>
      <c r="G71" s="176"/>
      <c r="H71" s="176"/>
      <c r="I71" s="44"/>
      <c r="J71" s="102">
        <f t="shared" si="1"/>
        <v>0</v>
      </c>
      <c r="K71" s="41"/>
      <c r="L71" s="85">
        <v>0</v>
      </c>
    </row>
    <row r="72" spans="1:12" ht="42" hidden="1" customHeight="1" x14ac:dyDescent="0.4">
      <c r="A72" s="16" t="s">
        <v>169</v>
      </c>
      <c r="B72" s="77"/>
      <c r="C72" s="9">
        <v>15.9</v>
      </c>
      <c r="D72" s="6" t="s">
        <v>22</v>
      </c>
      <c r="E72" s="176" t="s">
        <v>2</v>
      </c>
      <c r="F72" s="176"/>
      <c r="G72" s="176"/>
      <c r="H72" s="176"/>
      <c r="I72" s="44"/>
      <c r="J72" s="102">
        <f t="shared" si="1"/>
        <v>0</v>
      </c>
      <c r="K72" s="41"/>
      <c r="L72" s="85">
        <v>0</v>
      </c>
    </row>
    <row r="73" spans="1:12" ht="42" hidden="1" customHeight="1" x14ac:dyDescent="0.4">
      <c r="A73" s="16" t="s">
        <v>69</v>
      </c>
      <c r="B73" s="77"/>
      <c r="C73" s="9">
        <v>7.4</v>
      </c>
      <c r="D73" s="6" t="s">
        <v>15</v>
      </c>
      <c r="E73" s="176" t="s">
        <v>2</v>
      </c>
      <c r="F73" s="176"/>
      <c r="G73" s="176"/>
      <c r="H73" s="176"/>
      <c r="I73" s="44"/>
      <c r="J73" s="102">
        <f t="shared" si="1"/>
        <v>0</v>
      </c>
      <c r="K73" s="41"/>
      <c r="L73" s="85">
        <v>0</v>
      </c>
    </row>
    <row r="74" spans="1:12" ht="42" hidden="1" customHeight="1" x14ac:dyDescent="0.4">
      <c r="A74" s="16" t="s">
        <v>170</v>
      </c>
      <c r="B74" s="88"/>
      <c r="C74" s="9">
        <v>13.9</v>
      </c>
      <c r="D74" s="6" t="s">
        <v>22</v>
      </c>
      <c r="E74" s="176" t="s">
        <v>2</v>
      </c>
      <c r="F74" s="176"/>
      <c r="G74" s="176"/>
      <c r="H74" s="176"/>
      <c r="I74" s="44"/>
      <c r="J74" s="102">
        <f t="shared" si="1"/>
        <v>0</v>
      </c>
      <c r="K74" s="41"/>
      <c r="L74" s="85">
        <v>0</v>
      </c>
    </row>
    <row r="75" spans="1:12" ht="42" hidden="1" x14ac:dyDescent="0.4">
      <c r="A75" s="16" t="s">
        <v>171</v>
      </c>
      <c r="B75" s="88"/>
      <c r="C75" s="9">
        <v>8.4499999999999993</v>
      </c>
      <c r="D75" s="6" t="s">
        <v>15</v>
      </c>
      <c r="E75" s="176" t="s">
        <v>2</v>
      </c>
      <c r="F75" s="176"/>
      <c r="G75" s="176"/>
      <c r="H75" s="176"/>
      <c r="I75" s="44"/>
      <c r="J75" s="102">
        <f t="shared" si="1"/>
        <v>0</v>
      </c>
      <c r="K75" s="41"/>
      <c r="L75" s="85">
        <v>0</v>
      </c>
    </row>
    <row r="76" spans="1:12" ht="42" hidden="1" customHeight="1" thickBot="1" x14ac:dyDescent="0.45">
      <c r="A76" s="130" t="s">
        <v>172</v>
      </c>
      <c r="B76" s="131"/>
      <c r="C76" s="117">
        <v>15.9</v>
      </c>
      <c r="D76" s="106" t="s">
        <v>22</v>
      </c>
      <c r="E76" s="186" t="s">
        <v>2</v>
      </c>
      <c r="F76" s="186"/>
      <c r="G76" s="186"/>
      <c r="H76" s="186"/>
      <c r="I76" s="132"/>
      <c r="J76" s="108">
        <f t="shared" si="0"/>
        <v>0</v>
      </c>
      <c r="K76" s="108"/>
      <c r="L76" s="82">
        <v>0</v>
      </c>
    </row>
    <row r="77" spans="1:12" ht="62.25" customHeight="1" x14ac:dyDescent="0.4">
      <c r="A77" s="125" t="s">
        <v>115</v>
      </c>
      <c r="B77" s="126"/>
      <c r="C77" s="127">
        <v>0.22</v>
      </c>
      <c r="D77" s="100" t="s">
        <v>11</v>
      </c>
      <c r="E77" s="178" t="s">
        <v>2</v>
      </c>
      <c r="F77" s="178"/>
      <c r="G77" s="178"/>
      <c r="H77" s="178"/>
      <c r="I77" s="122"/>
      <c r="J77" s="102">
        <f t="shared" si="1"/>
        <v>0</v>
      </c>
      <c r="K77" s="102"/>
      <c r="L77" s="82">
        <v>1</v>
      </c>
    </row>
    <row r="78" spans="1:12" s="13" customFormat="1" ht="62.25" customHeight="1" x14ac:dyDescent="0.3">
      <c r="A78" s="19" t="s">
        <v>116</v>
      </c>
      <c r="B78" s="8"/>
      <c r="C78" s="9">
        <v>0.4</v>
      </c>
      <c r="D78" s="6" t="s">
        <v>12</v>
      </c>
      <c r="E78" s="176" t="s">
        <v>31</v>
      </c>
      <c r="F78" s="176"/>
      <c r="G78" s="176"/>
      <c r="H78" s="176"/>
      <c r="I78" s="45"/>
      <c r="J78" s="102">
        <f t="shared" si="1"/>
        <v>0</v>
      </c>
      <c r="K78" s="41"/>
      <c r="L78" s="82">
        <v>1</v>
      </c>
    </row>
    <row r="79" spans="1:12" ht="63" x14ac:dyDescent="0.4">
      <c r="A79" s="22" t="s">
        <v>159</v>
      </c>
      <c r="B79" s="12"/>
      <c r="C79" s="9">
        <v>12</v>
      </c>
      <c r="D79" s="6" t="s">
        <v>13</v>
      </c>
      <c r="E79" s="176" t="s">
        <v>2</v>
      </c>
      <c r="F79" s="176"/>
      <c r="G79" s="176"/>
      <c r="H79" s="176"/>
      <c r="I79" s="86"/>
      <c r="J79" s="102">
        <f t="shared" si="1"/>
        <v>0</v>
      </c>
      <c r="K79" s="41"/>
      <c r="L79" s="82">
        <v>1</v>
      </c>
    </row>
    <row r="80" spans="1:12" ht="54" x14ac:dyDescent="0.4">
      <c r="A80" s="18" t="s">
        <v>118</v>
      </c>
      <c r="B80" s="65"/>
      <c r="C80" s="9">
        <v>3.2</v>
      </c>
      <c r="D80" s="66" t="s">
        <v>24</v>
      </c>
      <c r="E80" s="176" t="s">
        <v>34</v>
      </c>
      <c r="F80" s="176"/>
      <c r="G80" s="176"/>
      <c r="H80" s="176"/>
      <c r="I80" s="44"/>
      <c r="J80" s="102">
        <f t="shared" si="1"/>
        <v>0</v>
      </c>
      <c r="K80" s="41"/>
      <c r="L80" s="82">
        <v>1</v>
      </c>
    </row>
    <row r="81" spans="1:12" ht="42" customHeight="1" x14ac:dyDescent="0.4">
      <c r="A81" s="16" t="s">
        <v>119</v>
      </c>
      <c r="B81" s="77"/>
      <c r="C81" s="9">
        <v>1.4</v>
      </c>
      <c r="D81" s="6" t="s">
        <v>23</v>
      </c>
      <c r="E81" s="176" t="s">
        <v>30</v>
      </c>
      <c r="F81" s="176"/>
      <c r="G81" s="176"/>
      <c r="H81" s="176"/>
      <c r="I81" s="44"/>
      <c r="J81" s="102">
        <f t="shared" si="1"/>
        <v>0</v>
      </c>
      <c r="K81" s="41"/>
      <c r="L81" s="82">
        <v>1</v>
      </c>
    </row>
    <row r="82" spans="1:12" ht="42" customHeight="1" x14ac:dyDescent="0.4">
      <c r="A82" s="96" t="s">
        <v>157</v>
      </c>
      <c r="B82" s="7"/>
      <c r="C82" s="9">
        <v>8.4</v>
      </c>
      <c r="D82" s="6" t="s">
        <v>76</v>
      </c>
      <c r="E82" s="176" t="s">
        <v>33</v>
      </c>
      <c r="F82" s="176"/>
      <c r="G82" s="176"/>
      <c r="H82" s="176"/>
      <c r="I82" s="47"/>
      <c r="J82" s="102">
        <f t="shared" si="1"/>
        <v>0</v>
      </c>
      <c r="K82" s="41"/>
      <c r="L82" s="82">
        <v>1</v>
      </c>
    </row>
    <row r="83" spans="1:12" ht="42" customHeight="1" x14ac:dyDescent="0.4">
      <c r="A83" s="96" t="s">
        <v>158</v>
      </c>
      <c r="B83" s="7"/>
      <c r="C83" s="9">
        <v>2.5499999999999998</v>
      </c>
      <c r="D83" s="6" t="s">
        <v>16</v>
      </c>
      <c r="E83" s="176" t="s">
        <v>33</v>
      </c>
      <c r="F83" s="176"/>
      <c r="G83" s="176"/>
      <c r="H83" s="176"/>
      <c r="I83" s="47"/>
      <c r="J83" s="102">
        <f t="shared" ref="J83" si="5">I83*C83*L83</f>
        <v>0</v>
      </c>
      <c r="K83" s="41"/>
      <c r="L83" s="82">
        <v>1</v>
      </c>
    </row>
    <row r="84" spans="1:12" ht="42" customHeight="1" x14ac:dyDescent="0.4">
      <c r="A84" s="96" t="s">
        <v>4</v>
      </c>
      <c r="B84" s="7"/>
      <c r="C84" s="9">
        <v>2.2200000000000002</v>
      </c>
      <c r="D84" s="6" t="s">
        <v>16</v>
      </c>
      <c r="E84" s="176" t="s">
        <v>33</v>
      </c>
      <c r="F84" s="176"/>
      <c r="G84" s="176"/>
      <c r="H84" s="176"/>
      <c r="I84" s="47"/>
      <c r="J84" s="102">
        <f t="shared" si="1"/>
        <v>0</v>
      </c>
      <c r="K84" s="41"/>
      <c r="L84" s="82">
        <v>1</v>
      </c>
    </row>
    <row r="85" spans="1:12" ht="42" customHeight="1" x14ac:dyDescent="0.4">
      <c r="A85" s="162" t="s">
        <v>161</v>
      </c>
      <c r="B85" s="7"/>
      <c r="C85" s="9">
        <v>7.35</v>
      </c>
      <c r="D85" s="70" t="s">
        <v>16</v>
      </c>
      <c r="E85" s="176" t="s">
        <v>33</v>
      </c>
      <c r="F85" s="176"/>
      <c r="G85" s="176"/>
      <c r="H85" s="176"/>
      <c r="I85" s="47"/>
      <c r="J85" s="102">
        <f t="shared" si="1"/>
        <v>0</v>
      </c>
      <c r="K85" s="41"/>
      <c r="L85" s="82">
        <v>1</v>
      </c>
    </row>
    <row r="86" spans="1:12" ht="42" customHeight="1" x14ac:dyDescent="0.4">
      <c r="A86" s="162" t="s">
        <v>127</v>
      </c>
      <c r="B86" s="7"/>
      <c r="C86" s="9">
        <v>2.7</v>
      </c>
      <c r="D86" s="70" t="s">
        <v>155</v>
      </c>
      <c r="E86" s="176" t="s">
        <v>33</v>
      </c>
      <c r="F86" s="176"/>
      <c r="G86" s="176"/>
      <c r="H86" s="176"/>
      <c r="I86" s="154"/>
      <c r="J86" s="102">
        <f t="shared" ref="J86" si="6">I86*C86*L86</f>
        <v>0</v>
      </c>
      <c r="K86" s="41"/>
      <c r="L86" s="82">
        <v>1</v>
      </c>
    </row>
    <row r="87" spans="1:12" ht="42" customHeight="1" x14ac:dyDescent="0.4">
      <c r="A87" s="96" t="s">
        <v>156</v>
      </c>
      <c r="B87" s="7"/>
      <c r="C87" s="9">
        <v>1.4</v>
      </c>
      <c r="D87" s="70" t="s">
        <v>28</v>
      </c>
      <c r="E87" s="176" t="s">
        <v>30</v>
      </c>
      <c r="F87" s="176"/>
      <c r="G87" s="176"/>
      <c r="H87" s="176"/>
      <c r="I87" s="48"/>
      <c r="J87" s="102">
        <f t="shared" si="1"/>
        <v>0</v>
      </c>
      <c r="K87" s="41"/>
      <c r="L87" s="82">
        <v>1</v>
      </c>
    </row>
    <row r="88" spans="1:12" ht="0.6" hidden="1" customHeight="1" thickBot="1" x14ac:dyDescent="0.45">
      <c r="A88" s="136" t="s">
        <v>117</v>
      </c>
      <c r="B88" s="137"/>
      <c r="C88" s="117">
        <v>4.5999999999999996</v>
      </c>
      <c r="D88" s="106" t="s">
        <v>14</v>
      </c>
      <c r="E88" s="186" t="s">
        <v>30</v>
      </c>
      <c r="F88" s="186"/>
      <c r="G88" s="186"/>
      <c r="H88" s="186"/>
      <c r="I88" s="138"/>
      <c r="J88" s="108">
        <f t="shared" si="0"/>
        <v>0</v>
      </c>
      <c r="K88" s="108"/>
      <c r="L88" s="82">
        <v>0</v>
      </c>
    </row>
    <row r="89" spans="1:12" ht="42" customHeight="1" x14ac:dyDescent="0.4">
      <c r="A89" s="133" t="s">
        <v>121</v>
      </c>
      <c r="B89" s="134"/>
      <c r="C89" s="127">
        <v>2.2999999999999998</v>
      </c>
      <c r="D89" s="100" t="s">
        <v>19</v>
      </c>
      <c r="E89" s="178" t="s">
        <v>30</v>
      </c>
      <c r="F89" s="178"/>
      <c r="G89" s="178"/>
      <c r="H89" s="178"/>
      <c r="I89" s="135"/>
      <c r="J89" s="102">
        <f t="shared" si="1"/>
        <v>0</v>
      </c>
      <c r="K89" s="102"/>
      <c r="L89" s="82">
        <v>1</v>
      </c>
    </row>
    <row r="90" spans="1:12" ht="42" customHeight="1" x14ac:dyDescent="0.4">
      <c r="A90" s="16" t="s">
        <v>122</v>
      </c>
      <c r="B90" s="77"/>
      <c r="C90" s="9">
        <v>1.85</v>
      </c>
      <c r="D90" s="6" t="s">
        <v>19</v>
      </c>
      <c r="E90" s="176" t="s">
        <v>2</v>
      </c>
      <c r="F90" s="176"/>
      <c r="G90" s="176"/>
      <c r="H90" s="176"/>
      <c r="I90" s="49"/>
      <c r="J90" s="102">
        <f t="shared" si="1"/>
        <v>0</v>
      </c>
      <c r="K90" s="41"/>
      <c r="L90" s="82">
        <v>1</v>
      </c>
    </row>
    <row r="91" spans="1:12" ht="42" customHeight="1" x14ac:dyDescent="0.4">
      <c r="A91" s="16" t="s">
        <v>190</v>
      </c>
      <c r="B91" s="174"/>
      <c r="C91" s="9">
        <v>2.15</v>
      </c>
      <c r="D91" s="6" t="s">
        <v>19</v>
      </c>
      <c r="E91" s="176" t="s">
        <v>2</v>
      </c>
      <c r="F91" s="176"/>
      <c r="G91" s="176"/>
      <c r="H91" s="176"/>
      <c r="I91" s="49"/>
      <c r="J91" s="102">
        <f t="shared" ref="J91" si="7">I91*C91*L91</f>
        <v>0</v>
      </c>
      <c r="K91" s="41"/>
      <c r="L91" s="82">
        <v>1</v>
      </c>
    </row>
    <row r="92" spans="1:12" ht="42" hidden="1" customHeight="1" x14ac:dyDescent="0.4">
      <c r="A92" s="16" t="s">
        <v>123</v>
      </c>
      <c r="B92" s="77"/>
      <c r="C92" s="9">
        <v>2.15</v>
      </c>
      <c r="D92" s="6" t="s">
        <v>19</v>
      </c>
      <c r="E92" s="176" t="s">
        <v>2</v>
      </c>
      <c r="F92" s="176"/>
      <c r="G92" s="176"/>
      <c r="H92" s="176"/>
      <c r="I92" s="49"/>
      <c r="J92" s="102">
        <f t="shared" si="1"/>
        <v>0</v>
      </c>
      <c r="K92" s="41"/>
      <c r="L92" s="82">
        <v>0</v>
      </c>
    </row>
    <row r="93" spans="1:12" ht="42" customHeight="1" x14ac:dyDescent="0.4">
      <c r="A93" s="21" t="s">
        <v>124</v>
      </c>
      <c r="B93" s="7"/>
      <c r="C93" s="9">
        <v>2.15</v>
      </c>
      <c r="D93" s="6" t="s">
        <v>19</v>
      </c>
      <c r="E93" s="176" t="s">
        <v>2</v>
      </c>
      <c r="F93" s="176"/>
      <c r="G93" s="176"/>
      <c r="H93" s="176"/>
      <c r="I93" s="49"/>
      <c r="J93" s="41">
        <f t="shared" ref="J93" si="8">I93*C93*L93</f>
        <v>0</v>
      </c>
      <c r="K93" s="41"/>
      <c r="L93" s="82">
        <v>1</v>
      </c>
    </row>
    <row r="94" spans="1:12" ht="39" customHeight="1" thickBot="1" x14ac:dyDescent="0.45">
      <c r="A94" s="163" t="s">
        <v>162</v>
      </c>
      <c r="B94" s="155"/>
      <c r="C94" s="156">
        <v>2.15</v>
      </c>
      <c r="D94" s="157" t="s">
        <v>19</v>
      </c>
      <c r="E94" s="187" t="s">
        <v>2</v>
      </c>
      <c r="F94" s="187"/>
      <c r="G94" s="187"/>
      <c r="H94" s="187"/>
      <c r="I94" s="158"/>
      <c r="J94" s="159">
        <f t="shared" si="1"/>
        <v>0</v>
      </c>
      <c r="K94" s="159"/>
      <c r="L94" s="82">
        <v>1</v>
      </c>
    </row>
    <row r="95" spans="1:12" ht="52.2" hidden="1" customHeight="1" thickTop="1" x14ac:dyDescent="0.4">
      <c r="A95" s="139" t="s">
        <v>160</v>
      </c>
      <c r="B95" s="134"/>
      <c r="C95" s="127">
        <v>4.8499999999999996</v>
      </c>
      <c r="D95" s="100" t="s">
        <v>19</v>
      </c>
      <c r="E95" s="178" t="s">
        <v>55</v>
      </c>
      <c r="F95" s="178"/>
      <c r="G95" s="178"/>
      <c r="H95" s="178"/>
      <c r="I95" s="135"/>
      <c r="J95" s="102">
        <f t="shared" ref="J95:J119" si="9">I95*C95*L95</f>
        <v>0</v>
      </c>
      <c r="K95" s="102"/>
      <c r="L95" s="85">
        <v>0</v>
      </c>
    </row>
    <row r="96" spans="1:12" ht="42" customHeight="1" thickTop="1" x14ac:dyDescent="0.4">
      <c r="A96" s="166" t="s">
        <v>173</v>
      </c>
      <c r="B96" s="134"/>
      <c r="C96" s="127">
        <v>4.4000000000000004</v>
      </c>
      <c r="D96" s="100" t="s">
        <v>19</v>
      </c>
      <c r="E96" s="178" t="s">
        <v>55</v>
      </c>
      <c r="F96" s="178"/>
      <c r="G96" s="178"/>
      <c r="H96" s="178"/>
      <c r="I96" s="135"/>
      <c r="J96" s="102">
        <f t="shared" ref="J96" si="10">I96*C96*L96</f>
        <v>0</v>
      </c>
      <c r="K96" s="102"/>
      <c r="L96" s="85">
        <v>1</v>
      </c>
    </row>
    <row r="97" spans="1:12" ht="42" customHeight="1" x14ac:dyDescent="0.4">
      <c r="A97" s="18" t="s">
        <v>141</v>
      </c>
      <c r="B97" s="7"/>
      <c r="C97" s="9">
        <v>3.5</v>
      </c>
      <c r="D97" s="6" t="s">
        <v>54</v>
      </c>
      <c r="E97" s="176" t="s">
        <v>55</v>
      </c>
      <c r="F97" s="176"/>
      <c r="G97" s="176"/>
      <c r="H97" s="176"/>
      <c r="I97" s="49"/>
      <c r="J97" s="102">
        <f t="shared" si="9"/>
        <v>0</v>
      </c>
      <c r="K97" s="41"/>
      <c r="L97" s="85">
        <v>1</v>
      </c>
    </row>
    <row r="98" spans="1:12" ht="42" customHeight="1" x14ac:dyDescent="0.4">
      <c r="A98" s="18" t="s">
        <v>142</v>
      </c>
      <c r="B98" s="7"/>
      <c r="C98" s="9">
        <v>2.2999999999999998</v>
      </c>
      <c r="D98" s="6" t="s">
        <v>54</v>
      </c>
      <c r="E98" s="176" t="s">
        <v>55</v>
      </c>
      <c r="F98" s="176"/>
      <c r="G98" s="176"/>
      <c r="H98" s="176"/>
      <c r="I98" s="49"/>
      <c r="J98" s="102">
        <f t="shared" si="9"/>
        <v>0</v>
      </c>
      <c r="K98" s="41"/>
      <c r="L98" s="82">
        <v>1</v>
      </c>
    </row>
    <row r="99" spans="1:12" ht="42" customHeight="1" x14ac:dyDescent="0.4">
      <c r="A99" s="164" t="s">
        <v>143</v>
      </c>
      <c r="B99" s="7"/>
      <c r="C99" s="9">
        <v>1.8</v>
      </c>
      <c r="D99" s="6" t="s">
        <v>50</v>
      </c>
      <c r="E99" s="176" t="s">
        <v>30</v>
      </c>
      <c r="F99" s="176"/>
      <c r="G99" s="176"/>
      <c r="H99" s="176"/>
      <c r="I99" s="45"/>
      <c r="J99" s="102">
        <f t="shared" si="9"/>
        <v>0</v>
      </c>
      <c r="K99" s="41"/>
      <c r="L99" s="85">
        <v>1</v>
      </c>
    </row>
    <row r="100" spans="1:12" ht="42" hidden="1" customHeight="1" x14ac:dyDescent="0.4">
      <c r="A100" s="140" t="s">
        <v>75</v>
      </c>
      <c r="B100" s="7"/>
      <c r="C100" s="9">
        <v>1.5</v>
      </c>
      <c r="D100" s="6" t="s">
        <v>50</v>
      </c>
      <c r="E100" s="176" t="s">
        <v>30</v>
      </c>
      <c r="F100" s="176"/>
      <c r="G100" s="176"/>
      <c r="H100" s="176"/>
      <c r="I100" s="45"/>
      <c r="J100" s="102">
        <f t="shared" si="9"/>
        <v>0</v>
      </c>
      <c r="K100" s="41"/>
      <c r="L100" s="85">
        <v>0</v>
      </c>
    </row>
    <row r="101" spans="1:12" ht="42" customHeight="1" x14ac:dyDescent="0.4">
      <c r="A101" s="168" t="s">
        <v>131</v>
      </c>
      <c r="B101" s="7"/>
      <c r="C101" s="9">
        <v>4.8499999999999996</v>
      </c>
      <c r="D101" s="6" t="s">
        <v>56</v>
      </c>
      <c r="E101" s="176" t="s">
        <v>55</v>
      </c>
      <c r="F101" s="176"/>
      <c r="G101" s="176"/>
      <c r="H101" s="176"/>
      <c r="I101" s="49"/>
      <c r="J101" s="102">
        <f t="shared" si="9"/>
        <v>0</v>
      </c>
      <c r="K101" s="41"/>
      <c r="L101" s="85">
        <v>1</v>
      </c>
    </row>
    <row r="102" spans="1:12" ht="42" hidden="1" customHeight="1" x14ac:dyDescent="0.4">
      <c r="A102" s="162" t="s">
        <v>132</v>
      </c>
      <c r="B102" s="7"/>
      <c r="C102" s="9">
        <v>3.05</v>
      </c>
      <c r="D102" s="6" t="s">
        <v>79</v>
      </c>
      <c r="E102" s="176" t="s">
        <v>30</v>
      </c>
      <c r="F102" s="176"/>
      <c r="G102" s="176"/>
      <c r="H102" s="176"/>
      <c r="I102" s="87"/>
      <c r="J102" s="102">
        <f t="shared" si="9"/>
        <v>0</v>
      </c>
      <c r="K102" s="41"/>
      <c r="L102" s="82">
        <v>0</v>
      </c>
    </row>
    <row r="103" spans="1:12" ht="42" customHeight="1" x14ac:dyDescent="0.4">
      <c r="A103" s="18" t="s">
        <v>154</v>
      </c>
      <c r="B103" s="7"/>
      <c r="C103" s="9">
        <v>2.75</v>
      </c>
      <c r="D103" s="6" t="s">
        <v>21</v>
      </c>
      <c r="E103" s="176" t="s">
        <v>30</v>
      </c>
      <c r="F103" s="176"/>
      <c r="G103" s="176"/>
      <c r="H103" s="176"/>
      <c r="I103" s="45"/>
      <c r="J103" s="102">
        <f t="shared" si="9"/>
        <v>0</v>
      </c>
      <c r="K103" s="41"/>
      <c r="L103" s="82">
        <v>1</v>
      </c>
    </row>
    <row r="104" spans="1:12" ht="42" customHeight="1" x14ac:dyDescent="0.4">
      <c r="A104" s="18" t="s">
        <v>129</v>
      </c>
      <c r="B104" s="7"/>
      <c r="C104" s="9">
        <v>4.3499999999999996</v>
      </c>
      <c r="D104" s="6" t="s">
        <v>20</v>
      </c>
      <c r="E104" s="176" t="s">
        <v>30</v>
      </c>
      <c r="F104" s="176"/>
      <c r="G104" s="176"/>
      <c r="H104" s="176"/>
      <c r="I104" s="45"/>
      <c r="J104" s="102">
        <f t="shared" si="9"/>
        <v>0</v>
      </c>
      <c r="K104" s="41"/>
      <c r="L104" s="82">
        <v>1</v>
      </c>
    </row>
    <row r="105" spans="1:12" ht="42" customHeight="1" x14ac:dyDescent="0.4">
      <c r="A105" s="18" t="s">
        <v>128</v>
      </c>
      <c r="B105" s="7"/>
      <c r="C105" s="9">
        <v>2.75</v>
      </c>
      <c r="D105" s="6" t="s">
        <v>21</v>
      </c>
      <c r="E105" s="176" t="s">
        <v>30</v>
      </c>
      <c r="F105" s="176"/>
      <c r="G105" s="176"/>
      <c r="H105" s="176"/>
      <c r="I105" s="45"/>
      <c r="J105" s="102">
        <f t="shared" si="9"/>
        <v>0</v>
      </c>
      <c r="K105" s="41"/>
      <c r="L105" s="82">
        <v>1</v>
      </c>
    </row>
    <row r="106" spans="1:12" ht="42" customHeight="1" x14ac:dyDescent="0.4">
      <c r="A106" s="140" t="s">
        <v>130</v>
      </c>
      <c r="B106" s="7"/>
      <c r="C106" s="9">
        <v>2.2999999999999998</v>
      </c>
      <c r="D106" s="6" t="s">
        <v>51</v>
      </c>
      <c r="E106" s="176" t="s">
        <v>30</v>
      </c>
      <c r="F106" s="176"/>
      <c r="G106" s="176"/>
      <c r="H106" s="176"/>
      <c r="I106" s="45"/>
      <c r="J106" s="41">
        <f t="shared" si="9"/>
        <v>0</v>
      </c>
      <c r="K106" s="41"/>
      <c r="L106" s="85">
        <v>1</v>
      </c>
    </row>
    <row r="107" spans="1:12" ht="42" customHeight="1" thickBot="1" x14ac:dyDescent="0.45">
      <c r="A107" s="167" t="s">
        <v>175</v>
      </c>
      <c r="B107" s="155"/>
      <c r="C107" s="156">
        <v>7.7</v>
      </c>
      <c r="D107" s="157" t="s">
        <v>54</v>
      </c>
      <c r="E107" s="187" t="s">
        <v>55</v>
      </c>
      <c r="F107" s="187"/>
      <c r="G107" s="187"/>
      <c r="H107" s="187"/>
      <c r="I107" s="158"/>
      <c r="J107" s="159">
        <f t="shared" ref="J107" si="11">I107*C107*L107</f>
        <v>0</v>
      </c>
      <c r="K107" s="159"/>
      <c r="L107" s="82">
        <v>1</v>
      </c>
    </row>
    <row r="108" spans="1:12" ht="42" customHeight="1" thickTop="1" x14ac:dyDescent="0.4">
      <c r="A108" s="148" t="s">
        <v>26</v>
      </c>
      <c r="B108" s="98" t="s">
        <v>18</v>
      </c>
      <c r="C108" s="127">
        <v>1.8</v>
      </c>
      <c r="D108" s="100" t="s">
        <v>6</v>
      </c>
      <c r="E108" s="178" t="s">
        <v>3</v>
      </c>
      <c r="F108" s="178"/>
      <c r="G108" s="178"/>
      <c r="H108" s="178"/>
      <c r="I108" s="141"/>
      <c r="J108" s="102">
        <f t="shared" si="9"/>
        <v>0</v>
      </c>
      <c r="K108" s="102"/>
      <c r="L108" s="82">
        <v>1</v>
      </c>
    </row>
    <row r="109" spans="1:12" ht="42" customHeight="1" x14ac:dyDescent="0.4">
      <c r="A109" s="96" t="s">
        <v>27</v>
      </c>
      <c r="B109" s="4" t="s">
        <v>18</v>
      </c>
      <c r="C109" s="9">
        <v>2.2000000000000002</v>
      </c>
      <c r="D109" s="6" t="s">
        <v>6</v>
      </c>
      <c r="E109" s="176" t="s">
        <v>3</v>
      </c>
      <c r="F109" s="176"/>
      <c r="G109" s="176"/>
      <c r="H109" s="176"/>
      <c r="I109" s="46"/>
      <c r="J109" s="102">
        <f t="shared" si="9"/>
        <v>0</v>
      </c>
      <c r="K109" s="41"/>
      <c r="L109" s="82">
        <v>1</v>
      </c>
    </row>
    <row r="110" spans="1:12" ht="42" hidden="1" customHeight="1" x14ac:dyDescent="0.4">
      <c r="A110" s="96" t="s">
        <v>144</v>
      </c>
      <c r="B110" s="4"/>
      <c r="C110" s="9">
        <v>3.1</v>
      </c>
      <c r="D110" s="6" t="s">
        <v>45</v>
      </c>
      <c r="E110" s="176" t="s">
        <v>3</v>
      </c>
      <c r="F110" s="176"/>
      <c r="G110" s="176"/>
      <c r="H110" s="176"/>
      <c r="I110" s="49"/>
      <c r="J110" s="102">
        <f t="shared" si="9"/>
        <v>0</v>
      </c>
      <c r="K110" s="41"/>
      <c r="L110" s="85">
        <v>0</v>
      </c>
    </row>
    <row r="111" spans="1:12" ht="42" hidden="1" customHeight="1" x14ac:dyDescent="0.4">
      <c r="A111" s="21" t="s">
        <v>145</v>
      </c>
      <c r="B111" s="7"/>
      <c r="C111" s="9">
        <v>2.5</v>
      </c>
      <c r="D111" s="6" t="s">
        <v>45</v>
      </c>
      <c r="E111" s="176" t="s">
        <v>3</v>
      </c>
      <c r="F111" s="176"/>
      <c r="G111" s="176"/>
      <c r="H111" s="176"/>
      <c r="I111" s="49"/>
      <c r="J111" s="102">
        <f t="shared" si="9"/>
        <v>0</v>
      </c>
      <c r="K111" s="41"/>
      <c r="L111" s="85">
        <v>0</v>
      </c>
    </row>
    <row r="112" spans="1:12" ht="42" hidden="1" customHeight="1" x14ac:dyDescent="0.4">
      <c r="A112" s="95" t="s">
        <v>49</v>
      </c>
      <c r="B112" s="7"/>
      <c r="C112" s="9">
        <v>1.5</v>
      </c>
      <c r="D112" s="6" t="s">
        <v>77</v>
      </c>
      <c r="E112" s="176" t="s">
        <v>3</v>
      </c>
      <c r="F112" s="176"/>
      <c r="G112" s="176"/>
      <c r="H112" s="176"/>
      <c r="I112" s="49"/>
      <c r="J112" s="102">
        <f t="shared" si="9"/>
        <v>0</v>
      </c>
      <c r="K112" s="41"/>
      <c r="L112" s="82">
        <v>0</v>
      </c>
    </row>
    <row r="113" spans="1:12" ht="42" customHeight="1" x14ac:dyDescent="0.4">
      <c r="A113" s="169" t="s">
        <v>174</v>
      </c>
      <c r="B113" s="7"/>
      <c r="C113" s="9">
        <v>1.7</v>
      </c>
      <c r="D113" s="6" t="s">
        <v>46</v>
      </c>
      <c r="E113" s="179" t="s">
        <v>3</v>
      </c>
      <c r="F113" s="180"/>
      <c r="G113" s="180"/>
      <c r="H113" s="181"/>
      <c r="I113" s="50"/>
      <c r="J113" s="102">
        <f t="shared" ref="J113" si="12">I113*C113*L113</f>
        <v>0</v>
      </c>
      <c r="K113" s="41"/>
      <c r="L113" s="85">
        <v>1</v>
      </c>
    </row>
    <row r="114" spans="1:12" ht="42" hidden="1" customHeight="1" x14ac:dyDescent="0.4">
      <c r="A114" s="162" t="s">
        <v>146</v>
      </c>
      <c r="B114" s="7"/>
      <c r="C114" s="9">
        <v>1.75</v>
      </c>
      <c r="D114" s="6" t="s">
        <v>46</v>
      </c>
      <c r="E114" s="179" t="s">
        <v>3</v>
      </c>
      <c r="F114" s="180"/>
      <c r="G114" s="180"/>
      <c r="H114" s="181"/>
      <c r="I114" s="50"/>
      <c r="J114" s="102">
        <f t="shared" si="9"/>
        <v>0</v>
      </c>
      <c r="K114" s="41"/>
      <c r="L114" s="85">
        <v>0</v>
      </c>
    </row>
    <row r="115" spans="1:12" ht="42" hidden="1" customHeight="1" x14ac:dyDescent="0.4">
      <c r="A115" s="162" t="s">
        <v>147</v>
      </c>
      <c r="B115" s="7"/>
      <c r="C115" s="9">
        <v>2.15</v>
      </c>
      <c r="D115" s="6" t="s">
        <v>46</v>
      </c>
      <c r="E115" s="176" t="s">
        <v>3</v>
      </c>
      <c r="F115" s="176"/>
      <c r="G115" s="176"/>
      <c r="H115" s="176"/>
      <c r="I115" s="50"/>
      <c r="J115" s="102">
        <f t="shared" si="9"/>
        <v>0</v>
      </c>
      <c r="K115" s="41"/>
      <c r="L115" s="85">
        <v>0</v>
      </c>
    </row>
    <row r="116" spans="1:12" ht="42" hidden="1" customHeight="1" x14ac:dyDescent="0.4">
      <c r="A116" s="95" t="s">
        <v>39</v>
      </c>
      <c r="B116" s="7"/>
      <c r="C116" s="9">
        <v>2.0499999999999998</v>
      </c>
      <c r="D116" s="6" t="s">
        <v>40</v>
      </c>
      <c r="E116" s="176" t="s">
        <v>3</v>
      </c>
      <c r="F116" s="176"/>
      <c r="G116" s="176"/>
      <c r="H116" s="176"/>
      <c r="I116" s="49"/>
      <c r="J116" s="102">
        <f t="shared" si="9"/>
        <v>0</v>
      </c>
      <c r="K116" s="41"/>
      <c r="L116" s="82">
        <v>0</v>
      </c>
    </row>
    <row r="117" spans="1:12" ht="42" hidden="1" customHeight="1" x14ac:dyDescent="0.4">
      <c r="A117" s="162" t="s">
        <v>148</v>
      </c>
      <c r="B117" s="7"/>
      <c r="C117" s="9">
        <v>2.5499999999999998</v>
      </c>
      <c r="D117" s="6" t="s">
        <v>78</v>
      </c>
      <c r="E117" s="176" t="s">
        <v>3</v>
      </c>
      <c r="F117" s="176"/>
      <c r="G117" s="176"/>
      <c r="H117" s="176"/>
      <c r="I117" s="51"/>
      <c r="J117" s="102">
        <f t="shared" si="9"/>
        <v>0</v>
      </c>
      <c r="K117" s="41"/>
      <c r="L117" s="85">
        <v>0</v>
      </c>
    </row>
    <row r="118" spans="1:12" ht="42" customHeight="1" thickBot="1" x14ac:dyDescent="0.45">
      <c r="A118" s="123" t="s">
        <v>48</v>
      </c>
      <c r="B118" s="137"/>
      <c r="C118" s="117">
        <v>5.4</v>
      </c>
      <c r="D118" s="106" t="s">
        <v>41</v>
      </c>
      <c r="E118" s="186" t="s">
        <v>3</v>
      </c>
      <c r="F118" s="186"/>
      <c r="G118" s="186"/>
      <c r="H118" s="186"/>
      <c r="I118" s="138"/>
      <c r="J118" s="108">
        <f t="shared" si="9"/>
        <v>0</v>
      </c>
      <c r="K118" s="108"/>
      <c r="L118" s="82">
        <v>1</v>
      </c>
    </row>
    <row r="119" spans="1:12" ht="42" customHeight="1" thickTop="1" x14ac:dyDescent="0.4">
      <c r="A119" s="142" t="s">
        <v>149</v>
      </c>
      <c r="B119" s="134"/>
      <c r="C119" s="127">
        <v>24.9</v>
      </c>
      <c r="D119" s="100" t="s">
        <v>47</v>
      </c>
      <c r="E119" s="178" t="s">
        <v>57</v>
      </c>
      <c r="F119" s="178"/>
      <c r="G119" s="178"/>
      <c r="H119" s="178"/>
      <c r="I119" s="143"/>
      <c r="J119" s="102">
        <f t="shared" si="9"/>
        <v>0</v>
      </c>
      <c r="K119" s="102"/>
      <c r="L119" s="82">
        <v>1</v>
      </c>
    </row>
    <row r="120" spans="1:12" s="26" customFormat="1" ht="51.75" customHeight="1" x14ac:dyDescent="0.4">
      <c r="A120" s="168" t="s">
        <v>189</v>
      </c>
      <c r="B120" s="7"/>
      <c r="C120" s="9">
        <v>11</v>
      </c>
      <c r="D120" s="6" t="s">
        <v>181</v>
      </c>
      <c r="E120" s="176" t="s">
        <v>182</v>
      </c>
      <c r="F120" s="176"/>
      <c r="G120" s="176"/>
      <c r="H120" s="176"/>
      <c r="I120" s="45"/>
      <c r="J120" s="102">
        <f t="shared" ref="J120:J126" si="13">I120*C120*L120</f>
        <v>0</v>
      </c>
      <c r="K120" s="102"/>
      <c r="L120" s="82">
        <v>1</v>
      </c>
    </row>
    <row r="121" spans="1:12" s="26" customFormat="1" ht="51.6" customHeight="1" x14ac:dyDescent="0.4">
      <c r="A121" s="168" t="s">
        <v>183</v>
      </c>
      <c r="B121" s="7"/>
      <c r="C121" s="9">
        <v>11</v>
      </c>
      <c r="D121" s="6" t="s">
        <v>184</v>
      </c>
      <c r="E121" s="176" t="s">
        <v>182</v>
      </c>
      <c r="F121" s="176"/>
      <c r="G121" s="176"/>
      <c r="H121" s="176"/>
      <c r="I121" s="45"/>
      <c r="J121" s="102">
        <f t="shared" si="13"/>
        <v>0</v>
      </c>
      <c r="K121" s="102"/>
      <c r="L121" s="82">
        <v>1</v>
      </c>
    </row>
    <row r="122" spans="1:12" s="26" customFormat="1" ht="51.75" customHeight="1" x14ac:dyDescent="0.4">
      <c r="A122" s="168" t="s">
        <v>188</v>
      </c>
      <c r="B122" s="7"/>
      <c r="C122" s="9">
        <v>9</v>
      </c>
      <c r="D122" s="6" t="s">
        <v>184</v>
      </c>
      <c r="E122" s="176" t="s">
        <v>182</v>
      </c>
      <c r="F122" s="176"/>
      <c r="G122" s="176"/>
      <c r="H122" s="176"/>
      <c r="I122" s="45"/>
      <c r="J122" s="102">
        <f t="shared" si="13"/>
        <v>0</v>
      </c>
      <c r="K122" s="102"/>
      <c r="L122" s="82">
        <v>1</v>
      </c>
    </row>
    <row r="123" spans="1:12" s="26" customFormat="1" ht="43.8" customHeight="1" x14ac:dyDescent="0.4">
      <c r="A123" s="168" t="s">
        <v>185</v>
      </c>
      <c r="B123" s="7"/>
      <c r="C123" s="9">
        <v>9</v>
      </c>
      <c r="D123" s="6" t="s">
        <v>184</v>
      </c>
      <c r="E123" s="176" t="s">
        <v>182</v>
      </c>
      <c r="F123" s="176"/>
      <c r="G123" s="176"/>
      <c r="H123" s="176"/>
      <c r="I123" s="45"/>
      <c r="J123" s="102">
        <f t="shared" si="13"/>
        <v>0</v>
      </c>
      <c r="K123" s="102"/>
      <c r="L123" s="82">
        <v>1</v>
      </c>
    </row>
    <row r="124" spans="1:12" s="26" customFormat="1" ht="62.4" customHeight="1" x14ac:dyDescent="0.4">
      <c r="A124" s="168" t="s">
        <v>186</v>
      </c>
      <c r="B124" s="7"/>
      <c r="C124" s="9">
        <v>9</v>
      </c>
      <c r="D124" s="6" t="s">
        <v>184</v>
      </c>
      <c r="E124" s="176" t="s">
        <v>182</v>
      </c>
      <c r="F124" s="176"/>
      <c r="G124" s="176"/>
      <c r="H124" s="176"/>
      <c r="I124" s="45"/>
      <c r="J124" s="102">
        <f t="shared" si="13"/>
        <v>0</v>
      </c>
      <c r="K124" s="102"/>
      <c r="L124" s="82">
        <v>1</v>
      </c>
    </row>
    <row r="125" spans="1:12" s="26" customFormat="1" ht="51.75" customHeight="1" thickBot="1" x14ac:dyDescent="0.45">
      <c r="A125" s="173" t="s">
        <v>187</v>
      </c>
      <c r="B125" s="170"/>
      <c r="C125" s="171">
        <v>9</v>
      </c>
      <c r="D125" s="172" t="s">
        <v>184</v>
      </c>
      <c r="E125" s="177" t="s">
        <v>182</v>
      </c>
      <c r="F125" s="177"/>
      <c r="G125" s="177"/>
      <c r="H125" s="177"/>
      <c r="I125" s="45"/>
      <c r="J125" s="102">
        <f t="shared" si="13"/>
        <v>0</v>
      </c>
      <c r="K125" s="102"/>
      <c r="L125" s="82">
        <v>1</v>
      </c>
    </row>
    <row r="126" spans="1:12" s="26" customFormat="1" ht="51.75" hidden="1" customHeight="1" thickBot="1" x14ac:dyDescent="0.45">
      <c r="A126" s="53" t="s">
        <v>150</v>
      </c>
      <c r="B126" s="7"/>
      <c r="C126" s="9">
        <v>9.5</v>
      </c>
      <c r="D126" s="6" t="s">
        <v>35</v>
      </c>
      <c r="E126" s="176" t="s">
        <v>34</v>
      </c>
      <c r="F126" s="176"/>
      <c r="G126" s="176"/>
      <c r="H126" s="176"/>
      <c r="I126" s="45"/>
      <c r="J126" s="102">
        <f t="shared" si="13"/>
        <v>0</v>
      </c>
      <c r="K126" s="102"/>
      <c r="L126" s="82">
        <v>0</v>
      </c>
    </row>
    <row r="127" spans="1:12" ht="25.5" customHeight="1" x14ac:dyDescent="0.4">
      <c r="A127" s="24"/>
      <c r="B127" s="24"/>
      <c r="C127" s="25"/>
      <c r="D127" s="196" t="s">
        <v>60</v>
      </c>
      <c r="E127" s="197"/>
      <c r="F127" s="197"/>
      <c r="G127" s="197"/>
      <c r="H127" s="198"/>
      <c r="I127" s="222">
        <f>SUM(J16:J126)</f>
        <v>0</v>
      </c>
      <c r="J127" s="223"/>
      <c r="K127" s="37"/>
      <c r="L127" s="82">
        <v>1</v>
      </c>
    </row>
    <row r="128" spans="1:12" ht="32.1" customHeight="1" thickBot="1" x14ac:dyDescent="0.45">
      <c r="A128" s="188" t="s">
        <v>151</v>
      </c>
      <c r="B128" s="188"/>
      <c r="C128" s="189"/>
      <c r="D128" s="199"/>
      <c r="E128" s="200"/>
      <c r="F128" s="200"/>
      <c r="G128" s="200"/>
      <c r="H128" s="201"/>
      <c r="I128" s="224"/>
      <c r="J128" s="225"/>
      <c r="K128" s="37"/>
      <c r="L128" s="82">
        <v>1</v>
      </c>
    </row>
    <row r="129" spans="1:12" ht="32.1" customHeight="1" x14ac:dyDescent="0.4">
      <c r="A129" s="188"/>
      <c r="B129" s="188"/>
      <c r="C129" s="189"/>
      <c r="D129" s="226" t="s">
        <v>65</v>
      </c>
      <c r="E129" s="227"/>
      <c r="F129" s="227"/>
      <c r="G129" s="227"/>
      <c r="H129" s="228"/>
      <c r="I129" s="222">
        <f>IF(J4="non",I127*0.1,0)</f>
        <v>0</v>
      </c>
      <c r="J129" s="223"/>
      <c r="K129" s="37"/>
      <c r="L129" s="82">
        <v>1</v>
      </c>
    </row>
    <row r="130" spans="1:12" ht="32.1" customHeight="1" thickBot="1" x14ac:dyDescent="0.45">
      <c r="A130" s="188"/>
      <c r="B130" s="188"/>
      <c r="C130" s="189"/>
      <c r="D130" s="229"/>
      <c r="E130" s="230"/>
      <c r="F130" s="230"/>
      <c r="G130" s="230"/>
      <c r="H130" s="231"/>
      <c r="I130" s="224"/>
      <c r="J130" s="225"/>
      <c r="K130" s="37"/>
      <c r="L130" s="82">
        <v>1</v>
      </c>
    </row>
    <row r="131" spans="1:12" ht="27.9" customHeight="1" x14ac:dyDescent="0.4">
      <c r="A131" s="188"/>
      <c r="B131" s="188"/>
      <c r="C131" s="189"/>
      <c r="D131" s="190" t="s">
        <v>8</v>
      </c>
      <c r="E131" s="191"/>
      <c r="F131" s="191"/>
      <c r="G131" s="191"/>
      <c r="H131" s="192"/>
      <c r="I131" s="222">
        <f>I127+I129</f>
        <v>0</v>
      </c>
      <c r="J131" s="223"/>
      <c r="K131" s="37"/>
      <c r="L131" s="82">
        <v>1</v>
      </c>
    </row>
    <row r="132" spans="1:12" ht="27.9" customHeight="1" thickBot="1" x14ac:dyDescent="0.45">
      <c r="A132" s="30"/>
      <c r="B132" s="27"/>
      <c r="C132" s="28"/>
      <c r="D132" s="193"/>
      <c r="E132" s="194"/>
      <c r="F132" s="194"/>
      <c r="G132" s="194"/>
      <c r="H132" s="195"/>
      <c r="I132" s="224"/>
      <c r="J132" s="225"/>
      <c r="K132" s="37"/>
      <c r="L132" s="82">
        <v>1</v>
      </c>
    </row>
    <row r="133" spans="1:12" ht="27.9" customHeight="1" x14ac:dyDescent="0.4">
      <c r="A133" s="30"/>
      <c r="B133" s="27"/>
      <c r="C133" s="28"/>
      <c r="D133" s="74"/>
      <c r="E133" s="74"/>
      <c r="F133" s="74"/>
      <c r="G133" s="74"/>
      <c r="H133" s="74"/>
      <c r="I133" s="37"/>
      <c r="J133" s="37"/>
      <c r="K133" s="37"/>
      <c r="L133" s="82">
        <v>1</v>
      </c>
    </row>
    <row r="134" spans="1:12" ht="27.9" customHeight="1" x14ac:dyDescent="0.4">
      <c r="A134" s="30"/>
      <c r="B134" s="3"/>
      <c r="C134" s="3"/>
      <c r="D134" s="221" t="s">
        <v>64</v>
      </c>
      <c r="E134" s="221"/>
      <c r="F134" s="221"/>
      <c r="G134" s="221"/>
      <c r="H134" s="221"/>
      <c r="I134" s="221"/>
      <c r="J134" s="221"/>
      <c r="K134" s="221"/>
      <c r="L134" s="82">
        <v>1</v>
      </c>
    </row>
    <row r="135" spans="1:12" ht="27.9" customHeight="1" x14ac:dyDescent="0.5">
      <c r="A135" s="152"/>
      <c r="B135" s="3"/>
      <c r="C135" s="3"/>
      <c r="D135" s="221"/>
      <c r="E135" s="221"/>
      <c r="F135" s="221"/>
      <c r="G135" s="221"/>
      <c r="H135" s="221"/>
      <c r="I135" s="221"/>
      <c r="J135" s="221"/>
      <c r="K135" s="221"/>
      <c r="L135" s="82">
        <v>1</v>
      </c>
    </row>
    <row r="136" spans="1:12" ht="27.9" customHeight="1" x14ac:dyDescent="0.5">
      <c r="A136" s="39"/>
      <c r="B136" s="3"/>
      <c r="C136" s="3"/>
      <c r="D136" s="72" t="s">
        <v>61</v>
      </c>
      <c r="E136" s="73"/>
      <c r="F136" s="73"/>
      <c r="G136" s="73"/>
      <c r="H136" s="73"/>
      <c r="I136" s="73"/>
      <c r="J136" s="73"/>
      <c r="K136" s="92"/>
      <c r="L136" s="82">
        <v>1</v>
      </c>
    </row>
    <row r="137" spans="1:12" ht="25.95" customHeight="1" x14ac:dyDescent="0.5">
      <c r="A137" s="175"/>
      <c r="B137" s="3"/>
      <c r="C137" s="3"/>
      <c r="D137" s="72"/>
      <c r="E137" s="36"/>
      <c r="F137" s="36"/>
      <c r="G137" s="36"/>
      <c r="H137" s="36"/>
      <c r="I137" s="36"/>
      <c r="J137" s="36"/>
      <c r="K137" s="36"/>
      <c r="L137" s="82">
        <v>1</v>
      </c>
    </row>
    <row r="138" spans="1:12" ht="32.1" customHeight="1" x14ac:dyDescent="0.45">
      <c r="A138" s="38"/>
      <c r="B138" s="3"/>
      <c r="C138" s="3"/>
      <c r="D138" s="36"/>
      <c r="E138" s="36"/>
      <c r="F138" s="36"/>
      <c r="G138" s="36"/>
      <c r="H138" s="36"/>
      <c r="I138" s="36"/>
      <c r="J138" s="36"/>
      <c r="K138" s="36"/>
      <c r="L138" s="82">
        <v>1</v>
      </c>
    </row>
    <row r="139" spans="1:12" ht="32.1" customHeight="1" x14ac:dyDescent="0.4">
      <c r="A139" s="182"/>
      <c r="B139" s="182"/>
      <c r="C139" s="182"/>
      <c r="D139" s="182"/>
      <c r="E139" s="182"/>
      <c r="F139" s="182"/>
      <c r="G139" s="182"/>
      <c r="H139" s="182"/>
      <c r="I139" s="182"/>
      <c r="J139" s="182"/>
      <c r="K139" s="182"/>
      <c r="L139" s="82">
        <v>1</v>
      </c>
    </row>
    <row r="140" spans="1:12" ht="21.9" customHeight="1" x14ac:dyDescent="0.4">
      <c r="A140" s="182"/>
      <c r="B140" s="182"/>
      <c r="C140" s="182"/>
      <c r="D140" s="182"/>
      <c r="E140" s="182"/>
      <c r="F140" s="182"/>
      <c r="G140" s="182"/>
      <c r="H140" s="182"/>
      <c r="I140" s="182"/>
      <c r="J140" s="182"/>
      <c r="K140" s="182"/>
      <c r="L140" s="82">
        <v>1</v>
      </c>
    </row>
    <row r="141" spans="1:12" s="15" customFormat="1" ht="28.5" customHeight="1" x14ac:dyDescent="0.6">
      <c r="A141" s="30"/>
      <c r="B141" s="36"/>
      <c r="C141" s="36"/>
      <c r="D141" s="35"/>
      <c r="E141" s="35"/>
      <c r="F141" s="35"/>
      <c r="G141" s="35"/>
      <c r="H141" s="35"/>
      <c r="I141" s="37"/>
      <c r="J141" s="37"/>
      <c r="K141" s="37"/>
      <c r="L141" s="81"/>
    </row>
    <row r="142" spans="1:12" s="15" customFormat="1" ht="28.5" customHeight="1" x14ac:dyDescent="0.6">
      <c r="A142" s="2"/>
      <c r="B142" s="36"/>
      <c r="C142" s="36"/>
      <c r="D142" s="36"/>
      <c r="E142" s="36"/>
      <c r="F142" s="36"/>
      <c r="G142" s="36"/>
      <c r="H142" s="36"/>
      <c r="I142" s="36"/>
      <c r="J142" s="36"/>
      <c r="K142" s="36"/>
      <c r="L142" s="81"/>
    </row>
    <row r="143" spans="1:12" s="15" customFormat="1" ht="28.5" customHeight="1" x14ac:dyDescent="0.6">
      <c r="A143" s="36"/>
      <c r="B143" s="36"/>
      <c r="C143" s="36"/>
      <c r="D143" s="36"/>
      <c r="E143" s="36"/>
      <c r="F143" s="36"/>
      <c r="G143" s="36"/>
      <c r="H143" s="36"/>
      <c r="I143" s="36"/>
      <c r="J143" s="36"/>
      <c r="K143" s="36"/>
      <c r="L143" s="83"/>
    </row>
    <row r="144" spans="1:12" s="15" customFormat="1" ht="28.5" customHeight="1" x14ac:dyDescent="0.6">
      <c r="A144" s="36"/>
      <c r="B144" s="36"/>
      <c r="C144" s="36"/>
      <c r="D144" s="36"/>
      <c r="E144" s="36"/>
      <c r="F144" s="36"/>
      <c r="G144" s="36"/>
      <c r="H144" s="36"/>
      <c r="I144" s="36"/>
      <c r="J144" s="36"/>
      <c r="K144" s="36"/>
      <c r="L144" s="83"/>
    </row>
    <row r="145" spans="1:11" ht="16.5" customHeight="1" x14ac:dyDescent="0.6">
      <c r="A145" s="36"/>
      <c r="B145" s="29"/>
      <c r="C145" s="29"/>
      <c r="D145" s="36"/>
      <c r="E145" s="36"/>
      <c r="F145" s="36"/>
      <c r="G145" s="36"/>
      <c r="H145" s="36"/>
      <c r="I145" s="36"/>
      <c r="J145" s="36"/>
      <c r="K145" s="36"/>
    </row>
    <row r="146" spans="1:11" ht="31.2" x14ac:dyDescent="0.6">
      <c r="A146" s="15"/>
      <c r="D146" s="31"/>
      <c r="E146" s="31"/>
      <c r="F146" s="31"/>
      <c r="G146" s="31"/>
      <c r="H146" s="31"/>
      <c r="I146" s="31"/>
      <c r="J146" s="31"/>
      <c r="K146" s="31"/>
    </row>
  </sheetData>
  <autoFilter ref="A15:L137" xr:uid="{00000000-0009-0000-0000-000000000000}">
    <filterColumn colId="4" showButton="0"/>
    <filterColumn colId="5" showButton="0"/>
    <filterColumn colId="6" showButton="0"/>
    <filterColumn colId="11">
      <filters>
        <filter val="1"/>
      </filters>
    </filterColumn>
  </autoFilter>
  <mergeCells count="129">
    <mergeCell ref="D134:K135"/>
    <mergeCell ref="E86:H86"/>
    <mergeCell ref="E83:H83"/>
    <mergeCell ref="I127:J128"/>
    <mergeCell ref="E126:H126"/>
    <mergeCell ref="E118:H118"/>
    <mergeCell ref="E105:H105"/>
    <mergeCell ref="E116:H116"/>
    <mergeCell ref="E112:H112"/>
    <mergeCell ref="I131:J132"/>
    <mergeCell ref="E114:H114"/>
    <mergeCell ref="D129:H130"/>
    <mergeCell ref="I129:J130"/>
    <mergeCell ref="E115:H115"/>
    <mergeCell ref="E109:H109"/>
    <mergeCell ref="E103:H103"/>
    <mergeCell ref="E106:H106"/>
    <mergeCell ref="E117:H117"/>
    <mergeCell ref="E101:H101"/>
    <mergeCell ref="E111:H111"/>
    <mergeCell ref="E110:H110"/>
    <mergeCell ref="E104:H104"/>
    <mergeCell ref="E87:H87"/>
    <mergeCell ref="E89:H89"/>
    <mergeCell ref="A8:J8"/>
    <mergeCell ref="A13:J14"/>
    <mergeCell ref="B1:E2"/>
    <mergeCell ref="E34:H34"/>
    <mergeCell ref="E21:H21"/>
    <mergeCell ref="E35:H35"/>
    <mergeCell ref="E30:H30"/>
    <mergeCell ref="E29:H29"/>
    <mergeCell ref="E39:H39"/>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E24:H24"/>
    <mergeCell ref="E47:H47"/>
    <mergeCell ref="E48:H48"/>
    <mergeCell ref="E51:H51"/>
    <mergeCell ref="E46:H46"/>
    <mergeCell ref="E45:H45"/>
    <mergeCell ref="E40:H40"/>
    <mergeCell ref="E41:H41"/>
    <mergeCell ref="E107:H107"/>
    <mergeCell ref="E53:H53"/>
    <mergeCell ref="E27:H27"/>
    <mergeCell ref="E49:H49"/>
    <mergeCell ref="E50:H50"/>
    <mergeCell ref="E56:H56"/>
    <mergeCell ref="E75:H75"/>
    <mergeCell ref="E54:H54"/>
    <mergeCell ref="E57:H57"/>
    <mergeCell ref="E58:H58"/>
    <mergeCell ref="E55:H55"/>
    <mergeCell ref="E43:H43"/>
    <mergeCell ref="E44:H44"/>
    <mergeCell ref="A36:J36"/>
    <mergeCell ref="E38:H38"/>
    <mergeCell ref="E37:H37"/>
    <mergeCell ref="A128:C131"/>
    <mergeCell ref="E119:H119"/>
    <mergeCell ref="D131:H132"/>
    <mergeCell ref="E84:H84"/>
    <mergeCell ref="E60:H60"/>
    <mergeCell ref="E61:H61"/>
    <mergeCell ref="E62:H62"/>
    <mergeCell ref="E63:H63"/>
    <mergeCell ref="E59:H59"/>
    <mergeCell ref="E65:H65"/>
    <mergeCell ref="E88:H88"/>
    <mergeCell ref="E97:H97"/>
    <mergeCell ref="D127:H128"/>
    <mergeCell ref="E81:H81"/>
    <mergeCell ref="E66:H66"/>
    <mergeCell ref="E71:H71"/>
    <mergeCell ref="E79:H79"/>
    <mergeCell ref="E77:H77"/>
    <mergeCell ref="E80:H80"/>
    <mergeCell ref="E93:H93"/>
    <mergeCell ref="E72:H72"/>
    <mergeCell ref="E78:H78"/>
    <mergeCell ref="A139:K140"/>
    <mergeCell ref="L1:L14"/>
    <mergeCell ref="J4:K4"/>
    <mergeCell ref="E99:H99"/>
    <mergeCell ref="E102:H102"/>
    <mergeCell ref="E108:H108"/>
    <mergeCell ref="E98:H98"/>
    <mergeCell ref="E90:H90"/>
    <mergeCell ref="E92:H92"/>
    <mergeCell ref="E100:H100"/>
    <mergeCell ref="E42:H42"/>
    <mergeCell ref="E64:H64"/>
    <mergeCell ref="E95:H95"/>
    <mergeCell ref="E74:H74"/>
    <mergeCell ref="E73:H73"/>
    <mergeCell ref="E76:H76"/>
    <mergeCell ref="E67:H67"/>
    <mergeCell ref="E68:H68"/>
    <mergeCell ref="E85:H85"/>
    <mergeCell ref="E94:H94"/>
    <mergeCell ref="E28:H28"/>
    <mergeCell ref="E82:H82"/>
    <mergeCell ref="E69:H69"/>
    <mergeCell ref="E70:H70"/>
    <mergeCell ref="E26:H26"/>
    <mergeCell ref="E125:H125"/>
    <mergeCell ref="E124:H124"/>
    <mergeCell ref="E123:H123"/>
    <mergeCell ref="E121:H121"/>
    <mergeCell ref="E120:H120"/>
    <mergeCell ref="E122:H122"/>
    <mergeCell ref="E96:H96"/>
    <mergeCell ref="E113:H113"/>
    <mergeCell ref="E52:H52"/>
    <mergeCell ref="E91:H91"/>
  </mergeCells>
  <conditionalFormatting sqref="I127 K65:K66 K97:K98 K50:K59 K100:K106 K77:K82 K111:K112 K44:K48 J16:K25 K26:K36 J26:J35 J87:K90 J84:K85 K94 J94:J95 J71:J82 J97:J106 J114:K119 J108:J112 K108:K109 J39:J68 K39:K41 J126:K126 J92:K92">
    <cfRule type="cellIs" dxfId="41" priority="114" operator="equal">
      <formula>0</formula>
    </cfRule>
  </conditionalFormatting>
  <conditionalFormatting sqref="K43">
    <cfRule type="cellIs" dxfId="40" priority="65" operator="equal">
      <formula>0</formula>
    </cfRule>
  </conditionalFormatting>
  <conditionalFormatting sqref="K95 K97:K98">
    <cfRule type="cellIs" dxfId="39" priority="64" operator="equal">
      <formula>0</formula>
    </cfRule>
  </conditionalFormatting>
  <conditionalFormatting sqref="K49:K50">
    <cfRule type="cellIs" dxfId="38" priority="56" operator="equal">
      <formula>0</formula>
    </cfRule>
  </conditionalFormatting>
  <conditionalFormatting sqref="K101:K102">
    <cfRule type="cellIs" dxfId="37" priority="46" operator="equal">
      <formula>0</formula>
    </cfRule>
  </conditionalFormatting>
  <conditionalFormatting sqref="I129">
    <cfRule type="cellIs" dxfId="36" priority="39" operator="equal">
      <formula>0</formula>
    </cfRule>
  </conditionalFormatting>
  <conditionalFormatting sqref="I131">
    <cfRule type="cellIs" dxfId="35" priority="38" operator="equal">
      <formula>0</formula>
    </cfRule>
  </conditionalFormatting>
  <conditionalFormatting sqref="K67:K68">
    <cfRule type="cellIs" dxfId="34" priority="37" operator="equal">
      <formula>0</formula>
    </cfRule>
  </conditionalFormatting>
  <conditionalFormatting sqref="K71:K72">
    <cfRule type="cellIs" dxfId="33" priority="36" operator="equal">
      <formula>0</formula>
    </cfRule>
  </conditionalFormatting>
  <conditionalFormatting sqref="K71:K72">
    <cfRule type="cellIs" dxfId="32" priority="35" operator="equal">
      <formula>0</formula>
    </cfRule>
  </conditionalFormatting>
  <conditionalFormatting sqref="K75:K76">
    <cfRule type="cellIs" dxfId="31" priority="34" operator="equal">
      <formula>0</formula>
    </cfRule>
  </conditionalFormatting>
  <conditionalFormatting sqref="K71:K72">
    <cfRule type="cellIs" dxfId="30" priority="33" operator="equal">
      <formula>0</formula>
    </cfRule>
  </conditionalFormatting>
  <conditionalFormatting sqref="K73:K74">
    <cfRule type="cellIs" dxfId="29" priority="32" operator="equal">
      <formula>0</formula>
    </cfRule>
  </conditionalFormatting>
  <conditionalFormatting sqref="K60:K64">
    <cfRule type="cellIs" dxfId="28" priority="30" operator="equal">
      <formula>0</formula>
    </cfRule>
  </conditionalFormatting>
  <conditionalFormatting sqref="K110">
    <cfRule type="cellIs" dxfId="27" priority="29" operator="equal">
      <formula>0</formula>
    </cfRule>
  </conditionalFormatting>
  <conditionalFormatting sqref="K42:K46">
    <cfRule type="cellIs" dxfId="26" priority="28" operator="equal">
      <formula>0</formula>
    </cfRule>
  </conditionalFormatting>
  <conditionalFormatting sqref="K114">
    <cfRule type="cellIs" dxfId="25" priority="26" operator="equal">
      <formula>0</formula>
    </cfRule>
  </conditionalFormatting>
  <conditionalFormatting sqref="K99">
    <cfRule type="cellIs" dxfId="24" priority="25" operator="equal">
      <formula>0</formula>
    </cfRule>
  </conditionalFormatting>
  <conditionalFormatting sqref="K102">
    <cfRule type="cellIs" dxfId="23" priority="24" operator="equal">
      <formula>0</formula>
    </cfRule>
  </conditionalFormatting>
  <conditionalFormatting sqref="J20:K20">
    <cfRule type="cellIs" dxfId="22" priority="23" operator="equal">
      <formula>0</formula>
    </cfRule>
  </conditionalFormatting>
  <conditionalFormatting sqref="J86:K86">
    <cfRule type="cellIs" dxfId="21" priority="22" operator="equal">
      <formula>0</formula>
    </cfRule>
  </conditionalFormatting>
  <conditionalFormatting sqref="J83:K83">
    <cfRule type="cellIs" dxfId="20" priority="21" operator="equal">
      <formula>0</formula>
    </cfRule>
  </conditionalFormatting>
  <conditionalFormatting sqref="J93:K93">
    <cfRule type="cellIs" dxfId="19" priority="20" operator="equal">
      <formula>0</formula>
    </cfRule>
  </conditionalFormatting>
  <conditionalFormatting sqref="J69:J70">
    <cfRule type="cellIs" dxfId="18" priority="19" operator="equal">
      <formula>0</formula>
    </cfRule>
  </conditionalFormatting>
  <conditionalFormatting sqref="K69:K70">
    <cfRule type="cellIs" dxfId="17" priority="18" operator="equal">
      <formula>0</formula>
    </cfRule>
  </conditionalFormatting>
  <conditionalFormatting sqref="K69:K70">
    <cfRule type="cellIs" dxfId="16" priority="17" operator="equal">
      <formula>0</formula>
    </cfRule>
  </conditionalFormatting>
  <conditionalFormatting sqref="K69:K70">
    <cfRule type="cellIs" dxfId="15" priority="16" operator="equal">
      <formula>0</formula>
    </cfRule>
  </conditionalFormatting>
  <conditionalFormatting sqref="J96">
    <cfRule type="cellIs" dxfId="14" priority="15" operator="equal">
      <formula>0</formula>
    </cfRule>
  </conditionalFormatting>
  <conditionalFormatting sqref="K96">
    <cfRule type="cellIs" dxfId="13" priority="14" operator="equal">
      <formula>0</formula>
    </cfRule>
  </conditionalFormatting>
  <conditionalFormatting sqref="J113:K113">
    <cfRule type="cellIs" dxfId="12" priority="13" operator="equal">
      <formula>0</formula>
    </cfRule>
  </conditionalFormatting>
  <conditionalFormatting sqref="K113">
    <cfRule type="cellIs" dxfId="11" priority="12" operator="equal">
      <formula>0</formula>
    </cfRule>
  </conditionalFormatting>
  <conditionalFormatting sqref="J107:K107">
    <cfRule type="cellIs" dxfId="10" priority="11" operator="equal">
      <formula>0</formula>
    </cfRule>
  </conditionalFormatting>
  <conditionalFormatting sqref="K107">
    <cfRule type="cellIs" dxfId="9" priority="10" operator="equal">
      <formula>0</formula>
    </cfRule>
  </conditionalFormatting>
  <conditionalFormatting sqref="J38:K38">
    <cfRule type="cellIs" dxfId="8" priority="9" operator="equal">
      <formula>0</formula>
    </cfRule>
  </conditionalFormatting>
  <conditionalFormatting sqref="J37:K37">
    <cfRule type="cellIs" dxfId="7" priority="8" operator="equal">
      <formula>0</formula>
    </cfRule>
  </conditionalFormatting>
  <conditionalFormatting sqref="J125:K125">
    <cfRule type="cellIs" dxfId="6" priority="7" operator="equal">
      <formula>0</formula>
    </cfRule>
  </conditionalFormatting>
  <conditionalFormatting sqref="J124:K124">
    <cfRule type="cellIs" dxfId="5" priority="6" operator="equal">
      <formula>0</formula>
    </cfRule>
  </conditionalFormatting>
  <conditionalFormatting sqref="J123:K123">
    <cfRule type="cellIs" dxfId="4" priority="5" operator="equal">
      <formula>0</formula>
    </cfRule>
  </conditionalFormatting>
  <conditionalFormatting sqref="J121:K121">
    <cfRule type="cellIs" dxfId="3" priority="4" operator="equal">
      <formula>0</formula>
    </cfRule>
  </conditionalFormatting>
  <conditionalFormatting sqref="J120:K120">
    <cfRule type="cellIs" dxfId="2" priority="3" operator="equal">
      <formula>0</formula>
    </cfRule>
  </conditionalFormatting>
  <conditionalFormatting sqref="J122:K122">
    <cfRule type="cellIs" dxfId="1" priority="2" operator="equal">
      <formula>0</formula>
    </cfRule>
  </conditionalFormatting>
  <conditionalFormatting sqref="J91:K91">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6:L119"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2018-11-28T15:14:59Z</cp:lastPrinted>
  <dcterms:created xsi:type="dcterms:W3CDTF">2016-09-22T17:36:35Z</dcterms:created>
  <dcterms:modified xsi:type="dcterms:W3CDTF">2018-11-28T15:15:04Z</dcterms:modified>
</cp:coreProperties>
</file>